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690" firstSheet="1" activeTab="1"/>
  </bookViews>
  <sheets>
    <sheet name="封面" sheetId="1" r:id="rId1"/>
    <sheet name="企业基本情况表" sheetId="2" r:id="rId2"/>
    <sheet name="固定资产及累折旧情况调查表" sheetId="3" r:id="rId3"/>
    <sheet name="企业贷款情况调查表" sheetId="4" r:id="rId4"/>
    <sheet name="企业职工薪酬调查表" sheetId="5" r:id="rId5"/>
    <sheet name="企业期间费用调查表" sheetId="6" r:id="rId6"/>
    <sheet name="污水处理年度成本调查表" sheetId="7" r:id="rId7"/>
    <sheet name="分乡镇调查表" sheetId="8" r:id="rId8"/>
    <sheet name="乡镇厂区调查表" sheetId="9" r:id="rId9"/>
  </sheets>
  <externalReferences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C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增值税退税收人</t>
        </r>
      </text>
    </comment>
  </commentList>
</comments>
</file>

<file path=xl/sharedStrings.xml><?xml version="1.0" encoding="utf-8"?>
<sst xmlns="http://schemas.openxmlformats.org/spreadsheetml/2006/main" count="1316" uniqueCount="492">
  <si>
    <t>污水处理定价成本监审表</t>
  </si>
  <si>
    <t>企业名称：</t>
  </si>
  <si>
    <t>石首博世科水务有限公司</t>
  </si>
  <si>
    <t>法人代表：</t>
  </si>
  <si>
    <t>谢光云</t>
  </si>
  <si>
    <t>企业地址：</t>
  </si>
  <si>
    <t>石首市桃花山镇果老山五组</t>
  </si>
  <si>
    <t>邮政编码：</t>
  </si>
  <si>
    <t>财务负责人：</t>
  </si>
  <si>
    <t>伍楚兴</t>
  </si>
  <si>
    <t>填表人：</t>
  </si>
  <si>
    <t>电    话：</t>
  </si>
  <si>
    <t>传    真：</t>
  </si>
  <si>
    <t>/</t>
  </si>
  <si>
    <t>填表时间：</t>
  </si>
  <si>
    <t>湖北省发改委  制表</t>
  </si>
  <si>
    <t>表1</t>
  </si>
  <si>
    <t>企业基本情况表</t>
  </si>
  <si>
    <t>项目名称</t>
  </si>
  <si>
    <t xml:space="preserve">  单位</t>
  </si>
  <si>
    <t>申报数</t>
  </si>
  <si>
    <t>审核值</t>
  </si>
  <si>
    <t>一、企业财务情况</t>
  </si>
  <si>
    <t>（一）资产</t>
  </si>
  <si>
    <t>元</t>
  </si>
  <si>
    <t>1、流动资产</t>
  </si>
  <si>
    <t>2、非流动资产</t>
  </si>
  <si>
    <t>（1）固定资产净值</t>
  </si>
  <si>
    <t>　　固定资产原值</t>
  </si>
  <si>
    <t>　　累计折旧</t>
  </si>
  <si>
    <t>（2）工程物资</t>
  </si>
  <si>
    <t>（3）在建工程</t>
  </si>
  <si>
    <t>（4）无形资产</t>
  </si>
  <si>
    <t>（5）其它资产</t>
  </si>
  <si>
    <t>（二）负债</t>
  </si>
  <si>
    <t>1、流动负债</t>
  </si>
  <si>
    <t>2、非流动负债</t>
  </si>
  <si>
    <t>（三）所有者权益</t>
  </si>
  <si>
    <t>1、实收资本</t>
  </si>
  <si>
    <t>2、资本公积</t>
  </si>
  <si>
    <t>3、盈余公积</t>
  </si>
  <si>
    <t>4、未分配利润</t>
  </si>
  <si>
    <t>（四）主营业务损益</t>
  </si>
  <si>
    <t>1、主营业务收入</t>
  </si>
  <si>
    <t xml:space="preserve">    其中：污水处理费收入</t>
  </si>
  <si>
    <t>2、主营业务成本</t>
  </si>
  <si>
    <t>3、期间费用</t>
  </si>
  <si>
    <t>4、主营业务税金及附加</t>
  </si>
  <si>
    <t>5、主营业务利润</t>
  </si>
  <si>
    <t>6、主营业务净资产利润率（%）</t>
  </si>
  <si>
    <t>7、补贴收入</t>
  </si>
  <si>
    <t>（五）其他业务利润　</t>
  </si>
  <si>
    <t>1、其他业务收入　</t>
  </si>
  <si>
    <t>2、其他业务支出</t>
  </si>
  <si>
    <t>二、建设与营运情况</t>
  </si>
  <si>
    <t>1、年污水收集总量</t>
  </si>
  <si>
    <t>立方米</t>
  </si>
  <si>
    <t>2、年污水处理总量</t>
  </si>
  <si>
    <t>3、污水处理厂数</t>
  </si>
  <si>
    <t>个</t>
  </si>
  <si>
    <t>4、泵站数</t>
  </si>
  <si>
    <t>5、集、排水管网长度</t>
  </si>
  <si>
    <t>公里</t>
  </si>
  <si>
    <t>6、设计日处理（或收集）能力</t>
  </si>
  <si>
    <t>7、实际平均日处理（或收集）量</t>
  </si>
  <si>
    <t>8、最高日处理（或收集）量</t>
  </si>
  <si>
    <t>9、最低日处理（或收集）量</t>
  </si>
  <si>
    <t>10、实际生产能力利用率（%）</t>
  </si>
  <si>
    <t>11、年污泥产量</t>
  </si>
  <si>
    <t>吨</t>
  </si>
  <si>
    <t>12、污水处理工艺</t>
  </si>
  <si>
    <t>生物转盘+混凝沉淀+滤布滤池</t>
  </si>
  <si>
    <t>13、污泥处理工艺</t>
  </si>
  <si>
    <t>隔膜压滤机</t>
  </si>
  <si>
    <t>14、进水口COD年平均值</t>
  </si>
  <si>
    <t>mg/L</t>
  </si>
  <si>
    <t>15、出水口COD年平均值</t>
  </si>
  <si>
    <t>16、计收污水处理费的水量</t>
  </si>
  <si>
    <t>其中：自来水量</t>
  </si>
  <si>
    <t xml:space="preserve">      自备水量</t>
  </si>
  <si>
    <t>17、污水收集服务面积</t>
  </si>
  <si>
    <t>平方公里</t>
  </si>
  <si>
    <t>18、污水收集服务人口</t>
  </si>
  <si>
    <t>人</t>
  </si>
  <si>
    <t>三、污水处理收费标准</t>
  </si>
  <si>
    <t>元/立方米</t>
  </si>
  <si>
    <t>1、居民生活</t>
  </si>
  <si>
    <t>2、非经营性</t>
  </si>
  <si>
    <t xml:space="preserve">3、经营性  </t>
  </si>
  <si>
    <t xml:space="preserve">4、特种行业  </t>
  </si>
  <si>
    <t>表2</t>
  </si>
  <si>
    <t>企业固定资产及折旧情况调查表</t>
  </si>
  <si>
    <t>单位：元</t>
  </si>
  <si>
    <t>序号</t>
  </si>
  <si>
    <t xml:space="preserve"> 名  称</t>
  </si>
  <si>
    <t>使用部门</t>
  </si>
  <si>
    <t>竣工使用时间</t>
  </si>
  <si>
    <t>单价</t>
  </si>
  <si>
    <t>数量</t>
  </si>
  <si>
    <t>资产原值</t>
  </si>
  <si>
    <t>残值率</t>
  </si>
  <si>
    <t>折旧年限</t>
  </si>
  <si>
    <t>年折旧率</t>
  </si>
  <si>
    <t>当年折旧额</t>
  </si>
  <si>
    <t>备注（是否国家或社会无偿投资）</t>
  </si>
  <si>
    <t>1</t>
  </si>
  <si>
    <t>车辆--哈弗汽车</t>
  </si>
  <si>
    <t>总经办</t>
  </si>
  <si>
    <t>否</t>
  </si>
  <si>
    <t>2</t>
  </si>
  <si>
    <t>车辆--长城皮卡1</t>
  </si>
  <si>
    <t>生产部</t>
  </si>
  <si>
    <t>3</t>
  </si>
  <si>
    <t>车辆--长城皮卡2</t>
  </si>
  <si>
    <t>4</t>
  </si>
  <si>
    <t>组装电脑主机</t>
  </si>
  <si>
    <t>综管部</t>
  </si>
  <si>
    <t>5</t>
  </si>
  <si>
    <t>组装电脑显示器</t>
  </si>
  <si>
    <t>6</t>
  </si>
  <si>
    <t>A3打印机</t>
  </si>
  <si>
    <t>项目部</t>
  </si>
  <si>
    <t>7</t>
  </si>
  <si>
    <t>A4打印机</t>
  </si>
  <si>
    <t>8</t>
  </si>
  <si>
    <t>9</t>
  </si>
  <si>
    <t>10</t>
  </si>
  <si>
    <t>美的冰箱</t>
  </si>
  <si>
    <t>公共资产</t>
  </si>
  <si>
    <t>11</t>
  </si>
  <si>
    <t>12</t>
  </si>
  <si>
    <t>财务部</t>
  </si>
  <si>
    <t>13</t>
  </si>
  <si>
    <t>14</t>
  </si>
  <si>
    <t>15</t>
  </si>
  <si>
    <t>空调-3匹挂机</t>
  </si>
  <si>
    <t>16</t>
  </si>
  <si>
    <t>17</t>
  </si>
  <si>
    <t>18</t>
  </si>
  <si>
    <t>文件柜</t>
  </si>
  <si>
    <t>19</t>
  </si>
  <si>
    <t>办公椅</t>
  </si>
  <si>
    <t>20</t>
  </si>
  <si>
    <t>办公沙发</t>
  </si>
  <si>
    <t>21</t>
  </si>
  <si>
    <t>会议座椅</t>
  </si>
  <si>
    <t>22</t>
  </si>
  <si>
    <t>办公桌椅柜</t>
  </si>
  <si>
    <t>23</t>
  </si>
  <si>
    <t>洗衣机</t>
  </si>
  <si>
    <t>24</t>
  </si>
  <si>
    <t>投影仪主体</t>
  </si>
  <si>
    <t>25</t>
  </si>
  <si>
    <t>投影仪幕布</t>
  </si>
  <si>
    <t>26</t>
  </si>
  <si>
    <t>油烟机</t>
  </si>
  <si>
    <t>27</t>
  </si>
  <si>
    <t>橱柜</t>
  </si>
  <si>
    <t>28</t>
  </si>
  <si>
    <t>空调-1.5匹挂机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</si>
  <si>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</si>
  <si>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</si>
  <si>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</si>
  <si>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</si>
  <si>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</si>
  <si>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</si>
  <si>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</si>
  <si>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</si>
  <si>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</si>
  <si>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</si>
  <si>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</si>
  <si>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</si>
  <si>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经理桌</t>
  </si>
  <si>
    <t>41</t>
  </si>
  <si>
    <t>42</t>
  </si>
  <si>
    <t>热水器</t>
  </si>
  <si>
    <t>43</t>
  </si>
  <si>
    <t>44</t>
  </si>
  <si>
    <t>45</t>
  </si>
  <si>
    <t>双层床</t>
  </si>
  <si>
    <t>46</t>
  </si>
  <si>
    <t>47</t>
  </si>
  <si>
    <t>48</t>
  </si>
  <si>
    <t>49</t>
  </si>
  <si>
    <t>50</t>
  </si>
  <si>
    <t>衣柜</t>
  </si>
  <si>
    <t>51</t>
  </si>
  <si>
    <t>52</t>
  </si>
  <si>
    <t>53</t>
  </si>
  <si>
    <t>54</t>
  </si>
  <si>
    <t>55</t>
  </si>
  <si>
    <t>56</t>
  </si>
  <si>
    <t>57</t>
  </si>
  <si>
    <t>58</t>
  </si>
  <si>
    <t>空调-3匹柜机</t>
  </si>
  <si>
    <t>59</t>
  </si>
  <si>
    <t>60</t>
  </si>
  <si>
    <t>车辆--长城皮卡3</t>
  </si>
  <si>
    <t>61</t>
  </si>
  <si>
    <t>62</t>
  </si>
  <si>
    <t>液晶电视</t>
  </si>
  <si>
    <t>63</t>
  </si>
  <si>
    <t>正压式呼吸机</t>
  </si>
  <si>
    <t>64</t>
  </si>
  <si>
    <t>65</t>
  </si>
  <si>
    <t>清洗吸污车</t>
  </si>
  <si>
    <t>66</t>
  </si>
  <si>
    <t>格力空调</t>
  </si>
  <si>
    <t>2021-04-25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</si>
  <si>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</si>
  <si>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</si>
  <si>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</si>
  <si>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</si>
  <si>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</si>
  <si>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</si>
  <si>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</si>
  <si>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</si>
  <si>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</si>
  <si>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</si>
  <si>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</si>
  <si>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</si>
  <si>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</si>
  <si>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</si>
  <si>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</si>
  <si>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</si>
  <si>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</si>
  <si>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</si>
  <si>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</si>
  <si>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</si>
  <si>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</si>
  <si>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</si>
  <si>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</si>
  <si>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笔记本电脑</t>
  </si>
  <si>
    <t>2021-05-25</t>
  </si>
  <si>
    <t>90</t>
  </si>
  <si>
    <t>91</t>
  </si>
  <si>
    <t>92</t>
  </si>
  <si>
    <t>93</t>
  </si>
  <si>
    <t>94</t>
  </si>
  <si>
    <t>美的热水器</t>
  </si>
  <si>
    <t>2021-08-17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</si>
  <si>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</si>
  <si>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</si>
  <si>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</si>
  <si>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</si>
  <si>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</si>
  <si>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</si>
  <si>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</si>
  <si>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</si>
  <si>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</si>
  <si>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1.8米木床</t>
  </si>
  <si>
    <t>104</t>
  </si>
  <si>
    <t>105</t>
  </si>
  <si>
    <t>106</t>
  </si>
  <si>
    <t>107</t>
  </si>
  <si>
    <t>108</t>
  </si>
  <si>
    <t>1.5米木床</t>
  </si>
  <si>
    <t>109</t>
  </si>
  <si>
    <t>110</t>
  </si>
  <si>
    <t>111</t>
  </si>
  <si>
    <t>112</t>
  </si>
  <si>
    <t>113</t>
  </si>
  <si>
    <t>沙发</t>
  </si>
  <si>
    <t>114</t>
  </si>
  <si>
    <t>电脑桌</t>
  </si>
  <si>
    <t>115</t>
  </si>
  <si>
    <t>办公桌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</si>
  <si>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</si>
  <si>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</si>
  <si>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</si>
  <si>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</si>
  <si>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</si>
  <si>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</si>
  <si>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</si>
  <si>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</si>
  <si>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</si>
  <si>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</si>
  <si>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</si>
  <si>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</si>
  <si>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会议椅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</si>
  <si>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</si>
  <si>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</si>
  <si>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</si>
  <si>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</si>
  <si>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</si>
  <si>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</si>
  <si>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</si>
  <si>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</si>
  <si>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</si>
  <si>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</si>
  <si>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</si>
  <si>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</si>
  <si>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</si>
  <si>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鞋柜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</si>
  <si>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</si>
  <si>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</si>
  <si>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</si>
  <si>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</si>
  <si>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</si>
  <si>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</si>
  <si>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</si>
  <si>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</si>
  <si>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</si>
  <si>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</si>
  <si>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</si>
  <si>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</si>
  <si>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</si>
  <si>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</si>
  <si>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</si>
  <si>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班台</t>
  </si>
  <si>
    <t>156</t>
  </si>
  <si>
    <t>班椅</t>
  </si>
  <si>
    <t>157</t>
  </si>
  <si>
    <t>158</t>
  </si>
  <si>
    <t>茶几</t>
  </si>
  <si>
    <t>159</t>
  </si>
  <si>
    <t>书柜</t>
  </si>
  <si>
    <t>160</t>
  </si>
  <si>
    <t>161</t>
  </si>
  <si>
    <t>餐桌</t>
  </si>
  <si>
    <t>162</t>
  </si>
  <si>
    <t>餐桌椅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</si>
  <si>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</si>
  <si>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</si>
  <si>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</si>
  <si>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</si>
  <si>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</si>
  <si>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</si>
  <si>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</si>
  <si>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</si>
  <si>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</si>
  <si>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茶水柜</t>
  </si>
  <si>
    <t>172</t>
  </si>
  <si>
    <t>173</t>
  </si>
  <si>
    <t>合计</t>
  </si>
  <si>
    <t>表3</t>
  </si>
  <si>
    <t>企业贷款情况调查表</t>
  </si>
  <si>
    <t>贷款银行</t>
  </si>
  <si>
    <t>贷款时间</t>
  </si>
  <si>
    <t>贷款用途</t>
  </si>
  <si>
    <t>贷款年限（年）</t>
  </si>
  <si>
    <t>年利率（%）</t>
  </si>
  <si>
    <t>贷款总额</t>
  </si>
  <si>
    <t>到款金额</t>
  </si>
  <si>
    <t>本年还款金额</t>
  </si>
  <si>
    <t>贷款余额</t>
  </si>
  <si>
    <t>本年利息支出</t>
  </si>
  <si>
    <t>表4</t>
  </si>
  <si>
    <t>企业职工资薪酬表</t>
  </si>
  <si>
    <t>项 目</t>
  </si>
  <si>
    <t>单 位</t>
  </si>
  <si>
    <t>行次及关系</t>
  </si>
  <si>
    <r>
      <t xml:space="preserve">   </t>
    </r>
    <r>
      <rPr>
        <sz val="11"/>
        <color indexed="8"/>
        <rFont val="宋体"/>
        <family val="0"/>
      </rPr>
      <t>申报数</t>
    </r>
  </si>
  <si>
    <t>一、劳动定员数</t>
  </si>
  <si>
    <t>二、年平均职工人数</t>
  </si>
  <si>
    <t>（一）年平均在职职工人数</t>
  </si>
  <si>
    <t>（二）年平均主业从业人员人数</t>
  </si>
  <si>
    <t>4=5+8+9</t>
  </si>
  <si>
    <t xml:space="preserve">     1、生产人员</t>
  </si>
  <si>
    <t>5=6+7</t>
  </si>
  <si>
    <t xml:space="preserve">        其中：从事污水收集输送</t>
  </si>
  <si>
    <t xml:space="preserve">              从事污水处理</t>
  </si>
  <si>
    <t xml:space="preserve">     2、辅助生产人员</t>
  </si>
  <si>
    <t xml:space="preserve">     3、管理人员</t>
  </si>
  <si>
    <t>（三）离退休人员人数</t>
  </si>
  <si>
    <t>三、污水收集输送环节职工薪酬</t>
  </si>
  <si>
    <t>11=12+13+14+20+21+22+23</t>
  </si>
  <si>
    <t>（一）工资、奖金、津补贴</t>
  </si>
  <si>
    <t>（二）福利费</t>
  </si>
  <si>
    <t>（三）社会保险费</t>
  </si>
  <si>
    <t>14=15+16+17+18+19</t>
  </si>
  <si>
    <t>1.医疗保险</t>
  </si>
  <si>
    <t>2.养老保险</t>
  </si>
  <si>
    <t>3.失业保险</t>
  </si>
  <si>
    <t>4.工伤保险</t>
  </si>
  <si>
    <t>5.生育保险</t>
  </si>
  <si>
    <t>（四）住房公积金</t>
  </si>
  <si>
    <t>（五）工会经费</t>
  </si>
  <si>
    <t>（六）职工教育经费</t>
  </si>
  <si>
    <t>（七）其他</t>
  </si>
  <si>
    <t>四、污水处理环节职工薪酬</t>
  </si>
  <si>
    <t>24=25+26+27+33+34+35+36</t>
  </si>
  <si>
    <t>27=28+29+30+31+32</t>
  </si>
  <si>
    <t>五、管理环节职工薪酬</t>
  </si>
  <si>
    <t>37=38+39+40+46+47+48+49</t>
  </si>
  <si>
    <t>40=41+42+43+44+45</t>
  </si>
  <si>
    <t>表5</t>
  </si>
  <si>
    <t>企业期间费用调查表</t>
  </si>
  <si>
    <t>一、管理费用</t>
  </si>
  <si>
    <t>1=2+3+…+21</t>
  </si>
  <si>
    <t>（一）职工薪酬</t>
  </si>
  <si>
    <t>（二）折旧费</t>
  </si>
  <si>
    <t>（三）修理费</t>
  </si>
  <si>
    <t>（四）办公费</t>
  </si>
  <si>
    <t>（五）水电费</t>
  </si>
  <si>
    <t>（六）租赁费</t>
  </si>
  <si>
    <t>（七）会议费</t>
  </si>
  <si>
    <t>（八）差旅费</t>
  </si>
  <si>
    <t>（九）技术开发费</t>
  </si>
  <si>
    <t>（十）业务招待费</t>
  </si>
  <si>
    <t>（十一）保险费</t>
  </si>
  <si>
    <t>（十二）咨询费</t>
  </si>
  <si>
    <t>（十三）审计费</t>
  </si>
  <si>
    <t>（十四）绿化费</t>
  </si>
  <si>
    <t>（十五）土地使用费</t>
  </si>
  <si>
    <t>（十六）低值易耗品摊销</t>
  </si>
  <si>
    <t>（十七）无形资产摊销</t>
  </si>
  <si>
    <t>（十八）长期待摊费用摊销</t>
  </si>
  <si>
    <t>（十九）税金及附加</t>
  </si>
  <si>
    <t>（二十）其他</t>
  </si>
  <si>
    <t>二、财务费用</t>
  </si>
  <si>
    <t>22=23+24+…27</t>
  </si>
  <si>
    <t>（一）利息支出</t>
  </si>
  <si>
    <t>（二）利息收入</t>
  </si>
  <si>
    <t>（三）汇兑净损益</t>
  </si>
  <si>
    <t>（四）手续费</t>
  </si>
  <si>
    <t>（五）其他</t>
  </si>
  <si>
    <t>表6</t>
  </si>
  <si>
    <t>企业污水处理定价成本核定表</t>
  </si>
  <si>
    <t>年污水收集量</t>
  </si>
  <si>
    <t>年污水处理量</t>
  </si>
  <si>
    <t>年污水设计处理量</t>
  </si>
  <si>
    <t>一、污水处理生产成本</t>
  </si>
  <si>
    <t>4=5+6+…+14</t>
  </si>
  <si>
    <t>（一）药剂费</t>
  </si>
  <si>
    <t>（二）动力费</t>
  </si>
  <si>
    <t>（三）水费</t>
  </si>
  <si>
    <t>（四）职工薪酬</t>
  </si>
  <si>
    <t>（五）固定资产折旧</t>
  </si>
  <si>
    <t>（六）修理费</t>
  </si>
  <si>
    <t>（七）监测检验费</t>
  </si>
  <si>
    <t>（八）机物料消耗</t>
  </si>
  <si>
    <t>（九）低值易耗品摊销</t>
  </si>
  <si>
    <t>（十）其他费用</t>
  </si>
  <si>
    <t>二、污泥处置成本</t>
  </si>
  <si>
    <t>三、期间费用</t>
  </si>
  <si>
    <t>16=17+18</t>
  </si>
  <si>
    <t>（一）管理费用</t>
  </si>
  <si>
    <t>（二）财务费用</t>
  </si>
  <si>
    <t>四、特许经营费用</t>
  </si>
  <si>
    <t>五、政府购买服务支付费用</t>
  </si>
  <si>
    <t>六、冲减成本的收入</t>
  </si>
  <si>
    <t>七、污水处理年度总成本</t>
  </si>
  <si>
    <t>22=4+15+16-21</t>
  </si>
  <si>
    <t>未算摊销</t>
  </si>
  <si>
    <t>八、污水收集费用</t>
  </si>
  <si>
    <t>九、污水运输费用</t>
  </si>
  <si>
    <t>十、污水处理单位成本</t>
  </si>
  <si>
    <t>25=22/2</t>
  </si>
  <si>
    <t>表7</t>
  </si>
  <si>
    <t>乡镇污水处理定价成本调查表</t>
  </si>
  <si>
    <t>高陵镇</t>
  </si>
  <si>
    <t>团山寺镇</t>
  </si>
  <si>
    <t>东升镇</t>
  </si>
  <si>
    <t>调关镇</t>
  </si>
  <si>
    <t>桃花山镇</t>
  </si>
  <si>
    <t>大垸镇</t>
  </si>
  <si>
    <t>新厂镇</t>
  </si>
  <si>
    <t>横沟市镇</t>
  </si>
  <si>
    <t>天鹅洲</t>
  </si>
  <si>
    <t>小河口镇</t>
  </si>
  <si>
    <t>南口镇</t>
  </si>
  <si>
    <t>久合垸乡</t>
  </si>
  <si>
    <t>高基庙镇</t>
  </si>
  <si>
    <t>表8</t>
  </si>
  <si>
    <t>石首市13个乡镇生活污水处理厂厂区基本情况调查表</t>
  </si>
  <si>
    <t>乡镇</t>
  </si>
  <si>
    <t>建设性质</t>
  </si>
  <si>
    <t>污水厂名称</t>
  </si>
  <si>
    <t>厂区建成时间</t>
  </si>
  <si>
    <t>投产时间</t>
  </si>
  <si>
    <t>现有职工人数</t>
  </si>
  <si>
    <r>
      <rPr>
        <b/>
        <sz val="12"/>
        <color indexed="8"/>
        <rFont val="仿宋"/>
        <family val="3"/>
      </rPr>
      <t>厂区设计规模(m</t>
    </r>
    <r>
      <rPr>
        <b/>
        <sz val="12"/>
        <color indexed="8"/>
        <rFont val="宋体"/>
        <family val="0"/>
      </rPr>
      <t>³</t>
    </r>
    <r>
      <rPr>
        <b/>
        <sz val="12"/>
        <color indexed="8"/>
        <rFont val="仿宋"/>
        <family val="3"/>
      </rPr>
      <t>/d)</t>
    </r>
  </si>
  <si>
    <t>投资情况（万元）</t>
  </si>
  <si>
    <t>厂区计划投资</t>
  </si>
  <si>
    <t>厂区实际投资</t>
  </si>
  <si>
    <t>厂网一体</t>
  </si>
  <si>
    <t>南口镇生活污水处理厂</t>
  </si>
  <si>
    <t>高陵镇生活污水处理厂</t>
  </si>
  <si>
    <t>团山寺镇生活污水处理厂</t>
  </si>
  <si>
    <t>久合垸乡生活污水处理厂</t>
  </si>
  <si>
    <t>高基庙镇生活污水处理厂</t>
  </si>
  <si>
    <t>东升镇生活污水处理厂</t>
  </si>
  <si>
    <t>调关镇生活污水处理厂</t>
  </si>
  <si>
    <t>桃花山镇生活污水处理厂</t>
  </si>
  <si>
    <t>小河口镇生活污水处理厂</t>
  </si>
  <si>
    <t>横沟市镇生活污水处理厂</t>
  </si>
  <si>
    <t>大垸镇生活污水处理厂</t>
  </si>
  <si>
    <t>新厂镇生活污水处理厂</t>
  </si>
  <si>
    <t>天鹅洲开发区</t>
  </si>
  <si>
    <t>天鹅洲开发区生活污水处理厂</t>
  </si>
  <si>
    <t>合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</si>
</sst>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General"/>
    <numFmt numFmtId="177" formatCode="0.00_);[Red]\(0.00\)"/>
    <numFmt numFmtId="178" formatCode="0.00_ "/>
    <numFmt numFmtId="179" formatCode="#,##0.00_ "/>
    <numFmt numFmtId="180" formatCode="yyyy/m/d;@"/>
  </numFmts>
  <fonts count="9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b/>
      <sz val="12"/>
      <color indexed="10"/>
      <name val="仿宋"/>
      <family val="3"/>
    </font>
    <font>
      <b/>
      <sz val="10.5"/>
      <color indexed="10"/>
      <name val="仿宋"/>
      <family val="3"/>
    </font>
    <font>
      <b/>
      <sz val="11"/>
      <color indexed="10"/>
      <name val="仿宋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16"/>
      <color indexed="8"/>
      <name val="宋体"/>
      <family val="0"/>
    </font>
    <font>
      <sz val="14"/>
      <color indexed="8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color theme="1"/>
      <name val="黑体"/>
      <family val="3"/>
    </font>
    <font>
      <b/>
      <sz val="18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0.5"/>
      <color rgb="FF000000"/>
      <name val="仿宋"/>
      <family val="3"/>
    </font>
    <font>
      <b/>
      <sz val="12"/>
      <color rgb="FFFF0000"/>
      <name val="仿宋"/>
      <family val="3"/>
    </font>
    <font>
      <b/>
      <sz val="10.5"/>
      <color rgb="FFFF0000"/>
      <name val="仿宋"/>
      <family val="3"/>
    </font>
    <font>
      <b/>
      <sz val="11"/>
      <color rgb="FFFF0000"/>
      <name val="仿宋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22"/>
      <color theme="1"/>
      <name val="方正小标宋简体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  <font>
      <sz val="11"/>
      <color theme="1"/>
      <name val="Times New Roman"/>
      <family val="1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22"/>
      <color rgb="FF000000"/>
      <name val="方正小标宋简体"/>
      <family val="0"/>
    </font>
    <font>
      <sz val="18"/>
      <color rgb="FF000000"/>
      <name val="宋体"/>
      <family val="0"/>
    </font>
    <font>
      <sz val="10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  <font>
      <sz val="14"/>
      <color theme="1"/>
      <name val="楷体_GB2312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1" fillId="9" borderId="0" applyNumberFormat="0" applyBorder="0" applyAlignment="0" applyProtection="0"/>
    <xf numFmtId="0" fontId="54" fillId="0" borderId="4" applyNumberFormat="0" applyFill="0" applyAlignment="0" applyProtection="0"/>
    <xf numFmtId="0" fontId="51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176" fontId="46" fillId="0" borderId="0">
      <alignment vertical="center"/>
      <protection/>
    </xf>
    <xf numFmtId="176" fontId="67" fillId="0" borderId="0">
      <alignment vertical="center"/>
      <protection/>
    </xf>
    <xf numFmtId="0" fontId="47" fillId="0" borderId="0">
      <alignment/>
      <protection locked="0"/>
    </xf>
  </cellStyleXfs>
  <cellXfs count="122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63" applyFont="1" applyAlignment="1">
      <alignment horizontal="center" vertical="center"/>
      <protection/>
    </xf>
    <xf numFmtId="0" fontId="70" fillId="0" borderId="9" xfId="63" applyFont="1" applyBorder="1" applyAlignment="1">
      <alignment horizontal="center" vertical="center" wrapText="1"/>
      <protection/>
    </xf>
    <xf numFmtId="0" fontId="71" fillId="0" borderId="9" xfId="63" applyFont="1" applyBorder="1" applyAlignment="1">
      <alignment horizontal="center" vertical="center" wrapText="1"/>
      <protection/>
    </xf>
    <xf numFmtId="14" fontId="71" fillId="0" borderId="9" xfId="63" applyNumberFormat="1" applyFont="1" applyBorder="1" applyAlignment="1">
      <alignment horizontal="center" vertical="center" wrapText="1"/>
      <protection/>
    </xf>
    <xf numFmtId="0" fontId="72" fillId="0" borderId="9" xfId="63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/>
      <protection/>
    </xf>
    <xf numFmtId="0" fontId="73" fillId="0" borderId="9" xfId="63" applyFont="1" applyBorder="1" applyAlignment="1">
      <alignment horizontal="center" vertical="center" wrapText="1"/>
      <protection/>
    </xf>
    <xf numFmtId="0" fontId="74" fillId="0" borderId="9" xfId="63" applyFont="1" applyBorder="1" applyAlignment="1">
      <alignment horizontal="center" vertical="center" wrapText="1"/>
      <protection/>
    </xf>
    <xf numFmtId="0" fontId="70" fillId="0" borderId="9" xfId="63" applyFont="1" applyBorder="1" applyAlignment="1">
      <alignment horizontal="center" vertical="top" wrapText="1"/>
      <protection/>
    </xf>
    <xf numFmtId="177" fontId="75" fillId="0" borderId="9" xfId="63" applyNumberFormat="1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178" fontId="77" fillId="0" borderId="0" xfId="0" applyNumberFormat="1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178" fontId="80" fillId="0" borderId="9" xfId="0" applyNumberFormat="1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9" fillId="0" borderId="9" xfId="0" applyFont="1" applyBorder="1" applyAlignment="1">
      <alignment horizontal="left" vertical="center"/>
    </xf>
    <xf numFmtId="0" fontId="79" fillId="0" borderId="9" xfId="0" applyFont="1" applyBorder="1" applyAlignment="1">
      <alignment horizontal="center" vertical="center"/>
    </xf>
    <xf numFmtId="0" fontId="81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1" fillId="0" borderId="9" xfId="0" applyFont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78" fillId="0" borderId="0" xfId="0" applyNumberFormat="1" applyFont="1" applyAlignment="1">
      <alignment horizontal="center" vertical="center"/>
    </xf>
    <xf numFmtId="178" fontId="82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76" fillId="0" borderId="0" xfId="0" applyFont="1" applyAlignment="1">
      <alignment horizontal="left" vertical="center"/>
    </xf>
    <xf numFmtId="178" fontId="76" fillId="0" borderId="0" xfId="0" applyNumberFormat="1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178" fontId="83" fillId="0" borderId="0" xfId="0" applyNumberFormat="1" applyFont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177" fontId="79" fillId="0" borderId="9" xfId="0" applyNumberFormat="1" applyFont="1" applyBorder="1" applyAlignment="1">
      <alignment horizontal="left" vertical="center"/>
    </xf>
    <xf numFmtId="0" fontId="76" fillId="0" borderId="9" xfId="0" applyFont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84" fillId="0" borderId="0" xfId="0" applyFont="1" applyAlignment="1">
      <alignment horizontal="left" vertical="center"/>
    </xf>
    <xf numFmtId="178" fontId="85" fillId="0" borderId="0" xfId="0" applyNumberFormat="1" applyFont="1" applyAlignment="1">
      <alignment horizontal="center" vertical="center"/>
    </xf>
    <xf numFmtId="177" fontId="85" fillId="0" borderId="0" xfId="0" applyNumberFormat="1" applyFont="1" applyAlignment="1">
      <alignment horizontal="left" vertical="center"/>
    </xf>
    <xf numFmtId="0" fontId="77" fillId="0" borderId="13" xfId="0" applyFont="1" applyBorder="1" applyAlignment="1">
      <alignment horizontal="center" vertical="center"/>
    </xf>
    <xf numFmtId="178" fontId="86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177" fontId="13" fillId="0" borderId="9" xfId="0" applyNumberFormat="1" applyFont="1" applyFill="1" applyBorder="1" applyAlignment="1" applyProtection="1">
      <alignment horizontal="center" vertical="center"/>
      <protection/>
    </xf>
    <xf numFmtId="177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83" fillId="0" borderId="0" xfId="0" applyFont="1" applyAlignment="1">
      <alignment horizontal="center" vertical="center" wrapText="1"/>
    </xf>
    <xf numFmtId="0" fontId="87" fillId="0" borderId="9" xfId="0" applyFont="1" applyBorder="1" applyAlignment="1">
      <alignment horizontal="center" vertical="center"/>
    </xf>
    <xf numFmtId="0" fontId="87" fillId="0" borderId="9" xfId="0" applyFont="1" applyBorder="1" applyAlignment="1">
      <alignment horizontal="left" vertical="center"/>
    </xf>
    <xf numFmtId="0" fontId="81" fillId="0" borderId="9" xfId="0" applyFont="1" applyBorder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1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178" fontId="77" fillId="0" borderId="0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89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right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 wrapText="1"/>
    </xf>
    <xf numFmtId="178" fontId="90" fillId="0" borderId="0" xfId="0" applyNumberFormat="1" applyFont="1" applyBorder="1" applyAlignment="1">
      <alignment horizontal="left" vertical="center" wrapText="1"/>
    </xf>
    <xf numFmtId="0" fontId="90" fillId="0" borderId="0" xfId="0" applyFont="1" applyBorder="1" applyAlignment="1">
      <alignment horizontal="right" vertical="center" wrapText="1"/>
    </xf>
    <xf numFmtId="0" fontId="81" fillId="0" borderId="9" xfId="0" applyFont="1" applyBorder="1" applyAlignment="1">
      <alignment horizontal="center" vertical="center" wrapText="1"/>
    </xf>
    <xf numFmtId="178" fontId="81" fillId="0" borderId="9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horizontal="right" vertical="center" wrapText="1"/>
    </xf>
    <xf numFmtId="49" fontId="21" fillId="0" borderId="9" xfId="0" applyNumberFormat="1" applyFont="1" applyFill="1" applyBorder="1" applyAlignment="1" applyProtection="1">
      <alignment horizontal="left" vertical="center" wrapText="1"/>
      <protection/>
    </xf>
    <xf numFmtId="49" fontId="22" fillId="0" borderId="9" xfId="0" applyNumberFormat="1" applyFont="1" applyFill="1" applyBorder="1" applyAlignment="1" applyProtection="1">
      <alignment vertical="center" wrapText="1"/>
      <protection/>
    </xf>
    <xf numFmtId="0" fontId="21" fillId="34" borderId="9" xfId="0" applyFont="1" applyFill="1" applyBorder="1" applyAlignment="1">
      <alignment horizontal="center" vertical="center" wrapText="1"/>
    </xf>
    <xf numFmtId="14" fontId="21" fillId="0" borderId="9" xfId="64" applyNumberFormat="1" applyFont="1" applyBorder="1" applyAlignment="1">
      <alignment horizontal="center"/>
      <protection/>
    </xf>
    <xf numFmtId="179" fontId="21" fillId="34" borderId="9" xfId="0" applyNumberFormat="1" applyFont="1" applyFill="1" applyBorder="1" applyAlignment="1" applyProtection="1">
      <alignment horizontal="right" vertical="center" wrapText="1"/>
      <protection/>
    </xf>
    <xf numFmtId="0" fontId="21" fillId="34" borderId="9" xfId="0" applyFont="1" applyFill="1" applyBorder="1" applyAlignment="1">
      <alignment horizontal="center" vertical="center"/>
    </xf>
    <xf numFmtId="9" fontId="81" fillId="0" borderId="9" xfId="25" applyNumberFormat="1" applyFont="1" applyBorder="1" applyAlignment="1">
      <alignment horizontal="right" vertical="center" wrapText="1"/>
    </xf>
    <xf numFmtId="0" fontId="21" fillId="34" borderId="9" xfId="0" applyFont="1" applyFill="1" applyBorder="1" applyAlignment="1">
      <alignment vertical="center" wrapText="1"/>
    </xf>
    <xf numFmtId="0" fontId="21" fillId="34" borderId="9" xfId="0" applyFont="1" applyFill="1" applyBorder="1" applyAlignment="1">
      <alignment vertical="center"/>
    </xf>
    <xf numFmtId="180" fontId="21" fillId="0" borderId="9" xfId="64" applyNumberFormat="1" applyFont="1" applyBorder="1" applyAlignment="1">
      <alignment horizontal="center"/>
      <protection/>
    </xf>
    <xf numFmtId="49" fontId="23" fillId="34" borderId="9" xfId="0" applyNumberFormat="1" applyFont="1" applyFill="1" applyBorder="1" applyAlignment="1" applyProtection="1">
      <alignment vertical="center" wrapText="1"/>
      <protection locked="0"/>
    </xf>
    <xf numFmtId="49" fontId="23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9" fontId="81" fillId="0" borderId="9" xfId="0" applyNumberFormat="1" applyFont="1" applyBorder="1" applyAlignment="1">
      <alignment horizontal="right" vertical="center" wrapText="1"/>
    </xf>
    <xf numFmtId="180" fontId="91" fillId="0" borderId="9" xfId="64" applyNumberFormat="1" applyFont="1" applyBorder="1" applyAlignment="1">
      <alignment horizontal="center"/>
      <protection/>
    </xf>
    <xf numFmtId="14" fontId="91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92" fillId="0" borderId="0" xfId="0" applyFont="1" applyAlignment="1">
      <alignment horizontal="center" vertical="center"/>
    </xf>
    <xf numFmtId="178" fontId="77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93" fillId="0" borderId="9" xfId="0" applyFont="1" applyBorder="1" applyAlignment="1">
      <alignment horizontal="center" vertical="center"/>
    </xf>
    <xf numFmtId="0" fontId="93" fillId="0" borderId="9" xfId="0" applyFont="1" applyBorder="1" applyAlignment="1">
      <alignment vertical="center"/>
    </xf>
    <xf numFmtId="178" fontId="87" fillId="0" borderId="9" xfId="0" applyNumberFormat="1" applyFont="1" applyBorder="1" applyAlignment="1">
      <alignment horizontal="center" vertical="center"/>
    </xf>
    <xf numFmtId="178" fontId="79" fillId="0" borderId="9" xfId="0" applyNumberFormat="1" applyFont="1" applyBorder="1" applyAlignment="1">
      <alignment horizontal="right" vertical="center"/>
    </xf>
    <xf numFmtId="10" fontId="79" fillId="0" borderId="9" xfId="25" applyNumberFormat="1" applyFont="1" applyBorder="1" applyAlignment="1">
      <alignment horizontal="right" vertical="center"/>
    </xf>
    <xf numFmtId="0" fontId="79" fillId="0" borderId="9" xfId="0" applyFont="1" applyBorder="1" applyAlignment="1">
      <alignment horizontal="right" vertical="center"/>
    </xf>
    <xf numFmtId="0" fontId="79" fillId="0" borderId="9" xfId="0" applyFont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94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95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96" fillId="0" borderId="0" xfId="0" applyFont="1" applyAlignment="1">
      <alignment horizontal="left" vertical="center"/>
    </xf>
    <xf numFmtId="0" fontId="77" fillId="0" borderId="0" xfId="0" applyFont="1" applyBorder="1" applyAlignment="1">
      <alignment horizontal="left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0 2 3" xfId="64"/>
    <cellStyle name="常规 22" xfId="65"/>
    <cellStyle name="Norm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XWork\1688853883349565\Cache\File\2022-11\&#26032;&#24314;%20XLSX%20&#24037;&#20316;&#34920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>
        <row r="33">
          <cell r="B33" t="str">
            <v>高陵镇</v>
          </cell>
          <cell r="D33">
            <v>1000</v>
          </cell>
        </row>
        <row r="34">
          <cell r="B34" t="str">
            <v>南口镇</v>
          </cell>
          <cell r="D34">
            <v>500</v>
          </cell>
        </row>
        <row r="35">
          <cell r="B35" t="str">
            <v>调关镇</v>
          </cell>
          <cell r="D35">
            <v>1500</v>
          </cell>
        </row>
        <row r="36">
          <cell r="B36" t="str">
            <v>东升镇</v>
          </cell>
          <cell r="D36">
            <v>2500</v>
          </cell>
        </row>
        <row r="37">
          <cell r="B37" t="str">
            <v>新厂镇</v>
          </cell>
          <cell r="D37">
            <v>2000</v>
          </cell>
        </row>
        <row r="38">
          <cell r="B38" t="str">
            <v>久合垸乡</v>
          </cell>
          <cell r="D38">
            <v>500</v>
          </cell>
        </row>
        <row r="39">
          <cell r="B39" t="str">
            <v>桃花山镇</v>
          </cell>
          <cell r="D39">
            <v>500</v>
          </cell>
        </row>
        <row r="40">
          <cell r="B40" t="str">
            <v>团山寺镇</v>
          </cell>
          <cell r="D40">
            <v>1000</v>
          </cell>
        </row>
        <row r="41">
          <cell r="B41" t="str">
            <v>大垸镇</v>
          </cell>
          <cell r="D41">
            <v>1000</v>
          </cell>
        </row>
        <row r="42">
          <cell r="B42" t="str">
            <v>横沟市镇</v>
          </cell>
          <cell r="D42">
            <v>1000</v>
          </cell>
        </row>
        <row r="43">
          <cell r="B43" t="str">
            <v>高基庙镇</v>
          </cell>
          <cell r="D43">
            <v>1000</v>
          </cell>
        </row>
        <row r="44">
          <cell r="B44" t="str">
            <v>小河口镇</v>
          </cell>
          <cell r="D44">
            <v>1200</v>
          </cell>
        </row>
        <row r="45">
          <cell r="B45" t="str">
            <v>天鹅洲</v>
          </cell>
          <cell r="D45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3">
      <selection activeCell="E17" sqref="E17"/>
    </sheetView>
  </sheetViews>
  <sheetFormatPr defaultColWidth="9.00390625" defaultRowHeight="15"/>
  <cols>
    <col min="1" max="1" width="7.00390625" style="0" customWidth="1"/>
    <col min="2" max="2" width="6.28125" style="0" customWidth="1"/>
    <col min="3" max="3" width="18.140625" style="0" customWidth="1"/>
    <col min="4" max="4" width="35.28125" style="0" customWidth="1"/>
    <col min="5" max="5" width="22.421875" style="0" customWidth="1"/>
  </cols>
  <sheetData>
    <row r="1" spans="1:5" ht="45" customHeight="1">
      <c r="A1" s="111"/>
      <c r="B1" s="12"/>
      <c r="C1" s="12"/>
      <c r="D1" s="14"/>
      <c r="E1" s="14"/>
    </row>
    <row r="2" spans="2:5" ht="39.75" customHeight="1">
      <c r="B2" s="112" t="s">
        <v>0</v>
      </c>
      <c r="C2" s="112"/>
      <c r="D2" s="112"/>
      <c r="E2" s="113"/>
    </row>
    <row r="3" spans="2:5" ht="28.5" customHeight="1">
      <c r="B3" s="14"/>
      <c r="C3" s="14"/>
      <c r="D3" s="14"/>
      <c r="E3" s="14"/>
    </row>
    <row r="4" spans="3:5" ht="22.5" customHeight="1">
      <c r="C4" s="114" t="s">
        <v>1</v>
      </c>
      <c r="D4" s="115" t="s">
        <v>2</v>
      </c>
      <c r="E4" s="14"/>
    </row>
    <row r="5" spans="2:5" ht="22.5" customHeight="1">
      <c r="B5" s="14"/>
      <c r="C5" s="116"/>
      <c r="D5" s="117"/>
      <c r="E5" s="14"/>
    </row>
    <row r="6" spans="2:5" ht="22.5" customHeight="1">
      <c r="B6" s="14"/>
      <c r="C6" s="116" t="s">
        <v>3</v>
      </c>
      <c r="D6" s="115" t="s">
        <v>4</v>
      </c>
      <c r="E6" s="14"/>
    </row>
    <row r="7" spans="2:5" ht="22.5" customHeight="1">
      <c r="B7" s="14"/>
      <c r="C7" s="116"/>
      <c r="D7" s="67"/>
      <c r="E7" s="14"/>
    </row>
    <row r="8" spans="2:5" ht="22.5" customHeight="1">
      <c r="B8" s="14"/>
      <c r="C8" s="118" t="s">
        <v>5</v>
      </c>
      <c r="D8" s="115" t="s">
        <v>6</v>
      </c>
      <c r="E8" s="14"/>
    </row>
    <row r="9" spans="2:5" ht="22.5" customHeight="1">
      <c r="B9" s="14"/>
      <c r="C9" s="118"/>
      <c r="D9" s="67"/>
      <c r="E9" s="14"/>
    </row>
    <row r="10" spans="2:5" ht="22.5" customHeight="1">
      <c r="B10" s="14"/>
      <c r="C10" s="118" t="s">
        <v>7</v>
      </c>
      <c r="D10" s="115">
        <v>434405</v>
      </c>
      <c r="E10" s="14"/>
    </row>
    <row r="11" spans="2:5" ht="22.5" customHeight="1">
      <c r="B11" s="14"/>
      <c r="C11" s="118"/>
      <c r="D11" s="115"/>
      <c r="E11" s="14"/>
    </row>
    <row r="12" spans="2:5" ht="22.5" customHeight="1">
      <c r="B12" s="14"/>
      <c r="C12" s="118" t="s">
        <v>8</v>
      </c>
      <c r="D12" s="115" t="s">
        <v>9</v>
      </c>
      <c r="E12" s="14"/>
    </row>
    <row r="13" spans="2:5" ht="22.5" customHeight="1">
      <c r="B13" s="14"/>
      <c r="C13" s="118"/>
      <c r="D13" s="115"/>
      <c r="E13" s="14"/>
    </row>
    <row r="14" spans="2:5" ht="22.5" customHeight="1">
      <c r="B14" s="14"/>
      <c r="C14" s="118" t="s">
        <v>10</v>
      </c>
      <c r="D14" s="115"/>
      <c r="E14" s="14"/>
    </row>
    <row r="15" spans="2:5" ht="22.5" customHeight="1">
      <c r="B15" s="14"/>
      <c r="C15" s="118"/>
      <c r="D15" s="115"/>
      <c r="E15" s="14"/>
    </row>
    <row r="16" spans="2:5" ht="22.5" customHeight="1">
      <c r="B16" s="14"/>
      <c r="C16" s="118" t="s">
        <v>11</v>
      </c>
      <c r="D16" s="115"/>
      <c r="E16" s="14"/>
    </row>
    <row r="17" spans="2:5" ht="22.5" customHeight="1">
      <c r="B17" s="14"/>
      <c r="C17" s="118"/>
      <c r="D17" s="115"/>
      <c r="E17" s="14"/>
    </row>
    <row r="18" spans="2:5" ht="22.5" customHeight="1">
      <c r="B18" s="14"/>
      <c r="C18" s="118" t="s">
        <v>12</v>
      </c>
      <c r="D18" s="115" t="s">
        <v>13</v>
      </c>
      <c r="E18" s="14"/>
    </row>
    <row r="19" spans="2:5" ht="22.5" customHeight="1">
      <c r="B19" s="14"/>
      <c r="C19" s="118"/>
      <c r="D19" s="119"/>
      <c r="E19" s="14"/>
    </row>
    <row r="20" spans="2:5" ht="22.5" customHeight="1">
      <c r="B20" s="14"/>
      <c r="C20" s="118" t="s">
        <v>14</v>
      </c>
      <c r="D20" s="115">
        <v>44877</v>
      </c>
      <c r="E20" s="14"/>
    </row>
    <row r="21" spans="2:5" ht="65.25" customHeight="1">
      <c r="B21" s="14"/>
      <c r="C21" s="118"/>
      <c r="D21" s="67"/>
      <c r="E21" s="14"/>
    </row>
    <row r="22" spans="2:5" ht="18.75" customHeight="1">
      <c r="B22" s="120" t="s">
        <v>15</v>
      </c>
      <c r="C22" s="120"/>
      <c r="D22" s="120"/>
      <c r="E22" s="121"/>
    </row>
  </sheetData>
  <sheetProtection/>
  <mergeCells count="3">
    <mergeCell ref="B1:C1"/>
    <mergeCell ref="B2:D2"/>
    <mergeCell ref="B22:D22"/>
  </mergeCells>
  <printOptions/>
  <pageMargins left="1.1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92" zoomScaleNormal="92" zoomScaleSheetLayoutView="100" workbookViewId="0" topLeftCell="A1">
      <selection activeCell="B40" sqref="B40"/>
    </sheetView>
  </sheetViews>
  <sheetFormatPr defaultColWidth="9.00390625" defaultRowHeight="15"/>
  <cols>
    <col min="1" max="1" width="26.7109375" style="0" customWidth="1"/>
    <col min="2" max="2" width="9.421875" style="0" customWidth="1"/>
    <col min="3" max="3" width="25.28125" style="100" customWidth="1"/>
    <col min="4" max="4" width="15.140625" style="0" customWidth="1"/>
    <col min="5" max="5" width="13.421875" style="0" customWidth="1"/>
  </cols>
  <sheetData>
    <row r="1" spans="1:4" ht="20.25">
      <c r="A1" s="12" t="s">
        <v>16</v>
      </c>
      <c r="B1" s="101"/>
      <c r="C1" s="102"/>
      <c r="D1" s="14"/>
    </row>
    <row r="2" spans="1:4" ht="25.5" customHeight="1">
      <c r="A2" s="16" t="s">
        <v>17</v>
      </c>
      <c r="B2" s="16"/>
      <c r="C2" s="103"/>
      <c r="D2" s="16"/>
    </row>
    <row r="3" spans="1:4" ht="22.5" customHeight="1">
      <c r="A3" s="104" t="s">
        <v>18</v>
      </c>
      <c r="B3" s="105" t="s">
        <v>19</v>
      </c>
      <c r="C3" s="106" t="s">
        <v>20</v>
      </c>
      <c r="D3" s="104" t="s">
        <v>21</v>
      </c>
    </row>
    <row r="4" spans="1:4" ht="21.75" customHeight="1">
      <c r="A4" s="23" t="s">
        <v>22</v>
      </c>
      <c r="B4" s="23"/>
      <c r="C4" s="107"/>
      <c r="D4" s="23"/>
    </row>
    <row r="5" spans="1:4" ht="21.75" customHeight="1">
      <c r="A5" s="23" t="s">
        <v>23</v>
      </c>
      <c r="B5" s="24" t="s">
        <v>24</v>
      </c>
      <c r="C5" s="107">
        <v>110490089.89999999</v>
      </c>
      <c r="D5" s="23"/>
    </row>
    <row r="6" spans="1:4" ht="21.75" customHeight="1">
      <c r="A6" s="23" t="s">
        <v>25</v>
      </c>
      <c r="B6" s="24" t="s">
        <v>24</v>
      </c>
      <c r="C6" s="107">
        <v>5133763.77</v>
      </c>
      <c r="D6" s="23"/>
    </row>
    <row r="7" spans="1:4" ht="21.75" customHeight="1">
      <c r="A7" s="23" t="s">
        <v>26</v>
      </c>
      <c r="B7" s="24" t="s">
        <v>24</v>
      </c>
      <c r="C7" s="107">
        <v>105356326.13</v>
      </c>
      <c r="D7" s="23"/>
    </row>
    <row r="8" spans="1:4" ht="21.75" customHeight="1">
      <c r="A8" s="23" t="s">
        <v>27</v>
      </c>
      <c r="B8" s="24" t="s">
        <v>24</v>
      </c>
      <c r="C8" s="107">
        <v>501664.28000000166</v>
      </c>
      <c r="D8" s="23"/>
    </row>
    <row r="9" spans="1:4" ht="21.75" customHeight="1">
      <c r="A9" s="23" t="s">
        <v>28</v>
      </c>
      <c r="B9" s="24" t="s">
        <v>24</v>
      </c>
      <c r="C9" s="107">
        <v>905708.4900000017</v>
      </c>
      <c r="D9" s="23"/>
    </row>
    <row r="10" spans="1:4" ht="21.75" customHeight="1">
      <c r="A10" s="23" t="s">
        <v>29</v>
      </c>
      <c r="B10" s="24" t="s">
        <v>24</v>
      </c>
      <c r="C10" s="107">
        <v>404044.2100000001</v>
      </c>
      <c r="D10" s="23"/>
    </row>
    <row r="11" spans="1:4" ht="21.75" customHeight="1">
      <c r="A11" s="23" t="s">
        <v>30</v>
      </c>
      <c r="B11" s="24" t="s">
        <v>24</v>
      </c>
      <c r="C11" s="107">
        <v>0</v>
      </c>
      <c r="D11" s="23"/>
    </row>
    <row r="12" spans="1:4" ht="21.75" customHeight="1">
      <c r="A12" s="23" t="s">
        <v>31</v>
      </c>
      <c r="B12" s="24" t="s">
        <v>24</v>
      </c>
      <c r="C12" s="107">
        <v>0</v>
      </c>
      <c r="D12" s="23"/>
    </row>
    <row r="13" spans="1:4" ht="21.75" customHeight="1">
      <c r="A13" s="23" t="s">
        <v>32</v>
      </c>
      <c r="B13" s="24" t="s">
        <v>24</v>
      </c>
      <c r="C13" s="107">
        <v>103736549.27</v>
      </c>
      <c r="D13" s="23"/>
    </row>
    <row r="14" spans="1:4" ht="21.75" customHeight="1">
      <c r="A14" s="23" t="s">
        <v>33</v>
      </c>
      <c r="B14" s="24" t="s">
        <v>24</v>
      </c>
      <c r="C14" s="107">
        <v>1118112.58</v>
      </c>
      <c r="D14" s="23"/>
    </row>
    <row r="15" spans="1:4" ht="21.75" customHeight="1">
      <c r="A15" s="23" t="s">
        <v>34</v>
      </c>
      <c r="B15" s="24" t="s">
        <v>24</v>
      </c>
      <c r="C15" s="107">
        <v>94645897.52</v>
      </c>
      <c r="D15" s="23"/>
    </row>
    <row r="16" spans="1:4" ht="21.75" customHeight="1">
      <c r="A16" s="23" t="s">
        <v>35</v>
      </c>
      <c r="B16" s="24" t="s">
        <v>24</v>
      </c>
      <c r="C16" s="107">
        <v>94407304.66</v>
      </c>
      <c r="D16" s="23"/>
    </row>
    <row r="17" spans="1:4" ht="21.75" customHeight="1">
      <c r="A17" s="23" t="s">
        <v>36</v>
      </c>
      <c r="B17" s="24" t="s">
        <v>24</v>
      </c>
      <c r="C17" s="107">
        <v>238592.86</v>
      </c>
      <c r="D17" s="23"/>
    </row>
    <row r="18" spans="1:4" ht="21.75" customHeight="1">
      <c r="A18" s="23" t="s">
        <v>37</v>
      </c>
      <c r="B18" s="24" t="s">
        <v>24</v>
      </c>
      <c r="C18" s="107">
        <v>15844192.38</v>
      </c>
      <c r="D18" s="23"/>
    </row>
    <row r="19" spans="1:4" ht="21.75" customHeight="1">
      <c r="A19" s="23" t="s">
        <v>38</v>
      </c>
      <c r="B19" s="24" t="s">
        <v>24</v>
      </c>
      <c r="C19" s="107">
        <v>19116700</v>
      </c>
      <c r="D19" s="23"/>
    </row>
    <row r="20" spans="1:4" ht="21.75" customHeight="1">
      <c r="A20" s="23" t="s">
        <v>39</v>
      </c>
      <c r="B20" s="24" t="s">
        <v>24</v>
      </c>
      <c r="C20" s="107">
        <v>0</v>
      </c>
      <c r="D20" s="23"/>
    </row>
    <row r="21" spans="1:4" ht="21.75" customHeight="1">
      <c r="A21" s="23" t="s">
        <v>40</v>
      </c>
      <c r="B21" s="24" t="s">
        <v>24</v>
      </c>
      <c r="C21" s="107">
        <v>0</v>
      </c>
      <c r="D21" s="23"/>
    </row>
    <row r="22" spans="1:4" ht="21.75" customHeight="1">
      <c r="A22" s="23" t="s">
        <v>41</v>
      </c>
      <c r="B22" s="24" t="s">
        <v>24</v>
      </c>
      <c r="C22" s="107">
        <v>-3272507.62</v>
      </c>
      <c r="D22" s="23"/>
    </row>
    <row r="23" spans="1:4" ht="21.75" customHeight="1">
      <c r="A23" s="23" t="s">
        <v>42</v>
      </c>
      <c r="B23" s="24" t="s">
        <v>24</v>
      </c>
      <c r="C23" s="107">
        <v>-3079091.83</v>
      </c>
      <c r="D23" s="23"/>
    </row>
    <row r="24" spans="1:4" ht="21.75" customHeight="1">
      <c r="A24" s="23" t="s">
        <v>43</v>
      </c>
      <c r="B24" s="24" t="s">
        <v>24</v>
      </c>
      <c r="C24" s="107">
        <v>4854831.27</v>
      </c>
      <c r="D24" s="23"/>
    </row>
    <row r="25" spans="1:4" ht="21.75" customHeight="1">
      <c r="A25" s="23" t="s">
        <v>44</v>
      </c>
      <c r="B25" s="24" t="s">
        <v>24</v>
      </c>
      <c r="C25" s="107">
        <v>4854831.27</v>
      </c>
      <c r="D25" s="23"/>
    </row>
    <row r="26" spans="1:4" ht="21.75" customHeight="1">
      <c r="A26" s="23" t="s">
        <v>45</v>
      </c>
      <c r="B26" s="24" t="s">
        <v>24</v>
      </c>
      <c r="C26" s="107">
        <v>8035569.12</v>
      </c>
      <c r="D26" s="23"/>
    </row>
    <row r="27" spans="1:4" ht="21.75" customHeight="1">
      <c r="A27" s="23" t="s">
        <v>46</v>
      </c>
      <c r="B27" s="24" t="s">
        <v>24</v>
      </c>
      <c r="C27" s="107">
        <v>1054110.6099999999</v>
      </c>
      <c r="D27" s="23"/>
    </row>
    <row r="28" spans="1:4" ht="21.75" customHeight="1">
      <c r="A28" s="23" t="s">
        <v>47</v>
      </c>
      <c r="B28" s="24" t="s">
        <v>24</v>
      </c>
      <c r="C28" s="107">
        <v>1539.3</v>
      </c>
      <c r="D28" s="23"/>
    </row>
    <row r="29" spans="1:4" ht="21.75" customHeight="1">
      <c r="A29" s="23" t="s">
        <v>48</v>
      </c>
      <c r="B29" s="24" t="s">
        <v>24</v>
      </c>
      <c r="C29" s="107">
        <v>-3079091.83</v>
      </c>
      <c r="D29" s="23"/>
    </row>
    <row r="30" spans="1:4" ht="21.75" customHeight="1">
      <c r="A30" s="23" t="s">
        <v>49</v>
      </c>
      <c r="B30" s="24"/>
      <c r="C30" s="108">
        <v>-0.177124838038181</v>
      </c>
      <c r="D30" s="23"/>
    </row>
    <row r="31" spans="1:4" ht="21.75" customHeight="1">
      <c r="A31" s="23" t="s">
        <v>50</v>
      </c>
      <c r="B31" s="24" t="s">
        <v>24</v>
      </c>
      <c r="C31" s="107">
        <v>0</v>
      </c>
      <c r="D31" s="23"/>
    </row>
    <row r="32" spans="1:4" ht="21.75" customHeight="1">
      <c r="A32" s="23" t="s">
        <v>51</v>
      </c>
      <c r="B32" s="24" t="s">
        <v>24</v>
      </c>
      <c r="C32" s="107">
        <v>0</v>
      </c>
      <c r="D32" s="23"/>
    </row>
    <row r="33" spans="1:4" ht="21.75" customHeight="1">
      <c r="A33" s="23" t="s">
        <v>52</v>
      </c>
      <c r="B33" s="24" t="s">
        <v>24</v>
      </c>
      <c r="C33" s="107">
        <v>0</v>
      </c>
      <c r="D33" s="23"/>
    </row>
    <row r="34" spans="1:4" ht="21.75" customHeight="1">
      <c r="A34" s="23" t="s">
        <v>53</v>
      </c>
      <c r="B34" s="24" t="s">
        <v>24</v>
      </c>
      <c r="C34" s="107">
        <v>0</v>
      </c>
      <c r="D34" s="23"/>
    </row>
    <row r="35" spans="1:4" ht="21.75" customHeight="1">
      <c r="A35" s="23" t="s">
        <v>54</v>
      </c>
      <c r="B35" s="24"/>
      <c r="C35" s="107"/>
      <c r="D35" s="23"/>
    </row>
    <row r="36" spans="1:4" ht="21.75" customHeight="1">
      <c r="A36" s="23" t="s">
        <v>55</v>
      </c>
      <c r="B36" s="24" t="s">
        <v>56</v>
      </c>
      <c r="C36" s="107">
        <v>2911737.58</v>
      </c>
      <c r="D36" s="23"/>
    </row>
    <row r="37" spans="1:4" ht="21.75" customHeight="1">
      <c r="A37" s="23" t="s">
        <v>57</v>
      </c>
      <c r="B37" s="24" t="s">
        <v>56</v>
      </c>
      <c r="C37" s="107">
        <v>2686919.19</v>
      </c>
      <c r="D37" s="23"/>
    </row>
    <row r="38" spans="1:4" ht="21.75" customHeight="1">
      <c r="A38" s="23" t="s">
        <v>58</v>
      </c>
      <c r="B38" s="24" t="s">
        <v>59</v>
      </c>
      <c r="C38" s="107">
        <v>13</v>
      </c>
      <c r="D38" s="23"/>
    </row>
    <row r="39" spans="1:4" ht="21.75" customHeight="1">
      <c r="A39" s="23" t="s">
        <v>60</v>
      </c>
      <c r="B39" s="24" t="s">
        <v>59</v>
      </c>
      <c r="C39" s="107">
        <v>3</v>
      </c>
      <c r="D39" s="23"/>
    </row>
    <row r="40" spans="1:4" ht="21.75" customHeight="1">
      <c r="A40" s="23" t="s">
        <v>61</v>
      </c>
      <c r="B40" s="24" t="s">
        <v>62</v>
      </c>
      <c r="C40" s="107">
        <v>306</v>
      </c>
      <c r="D40" s="23"/>
    </row>
    <row r="41" spans="1:4" ht="21.75" customHeight="1">
      <c r="A41" s="23" t="s">
        <v>63</v>
      </c>
      <c r="B41" s="24" t="s">
        <v>56</v>
      </c>
      <c r="C41" s="107">
        <v>14000</v>
      </c>
      <c r="D41" s="23"/>
    </row>
    <row r="42" spans="1:4" ht="21.75" customHeight="1">
      <c r="A42" s="23" t="s">
        <v>64</v>
      </c>
      <c r="B42" s="24" t="s">
        <v>56</v>
      </c>
      <c r="C42" s="107">
        <v>7463.6644166666665</v>
      </c>
      <c r="D42" s="23"/>
    </row>
    <row r="43" spans="1:4" ht="21.75" customHeight="1">
      <c r="A43" s="23" t="s">
        <v>65</v>
      </c>
      <c r="B43" s="24" t="s">
        <v>56</v>
      </c>
      <c r="C43" s="107">
        <v>11298.18</v>
      </c>
      <c r="D43" s="26"/>
    </row>
    <row r="44" spans="1:4" ht="21.75" customHeight="1">
      <c r="A44" s="23" t="s">
        <v>66</v>
      </c>
      <c r="B44" s="24" t="s">
        <v>56</v>
      </c>
      <c r="C44" s="107">
        <v>4236.31</v>
      </c>
      <c r="D44" s="26"/>
    </row>
    <row r="45" spans="1:4" ht="21.75" customHeight="1">
      <c r="A45" s="23" t="s">
        <v>67</v>
      </c>
      <c r="B45" s="24"/>
      <c r="C45" s="108">
        <v>0.533118886904762</v>
      </c>
      <c r="D45" s="26"/>
    </row>
    <row r="46" spans="1:4" ht="21.75" customHeight="1">
      <c r="A46" s="23" t="s">
        <v>68</v>
      </c>
      <c r="B46" s="24" t="s">
        <v>69</v>
      </c>
      <c r="C46" s="109">
        <v>40</v>
      </c>
      <c r="D46" s="26"/>
    </row>
    <row r="47" spans="1:4" ht="21.75" customHeight="1">
      <c r="A47" s="23" t="s">
        <v>70</v>
      </c>
      <c r="B47" s="24"/>
      <c r="C47" s="107" t="s">
        <v>71</v>
      </c>
      <c r="D47" s="26"/>
    </row>
    <row r="48" spans="1:4" ht="21.75" customHeight="1">
      <c r="A48" s="23" t="s">
        <v>72</v>
      </c>
      <c r="B48" s="24"/>
      <c r="C48" s="107" t="s">
        <v>73</v>
      </c>
      <c r="D48" s="110"/>
    </row>
    <row r="49" spans="1:4" ht="21.75" customHeight="1">
      <c r="A49" s="23" t="s">
        <v>74</v>
      </c>
      <c r="B49" s="24" t="s">
        <v>75</v>
      </c>
      <c r="C49" s="109">
        <v>124.82</v>
      </c>
      <c r="D49" s="23"/>
    </row>
    <row r="50" spans="1:4" ht="21.75" customHeight="1">
      <c r="A50" s="23" t="s">
        <v>76</v>
      </c>
      <c r="B50" s="24" t="s">
        <v>75</v>
      </c>
      <c r="C50" s="109">
        <v>10.71</v>
      </c>
      <c r="D50" s="26"/>
    </row>
    <row r="51" spans="1:4" ht="21.75" customHeight="1">
      <c r="A51" s="23" t="s">
        <v>77</v>
      </c>
      <c r="B51" s="24" t="s">
        <v>56</v>
      </c>
      <c r="C51" s="107">
        <v>2686919.19</v>
      </c>
      <c r="D51" s="26"/>
    </row>
    <row r="52" spans="1:4" ht="21.75" customHeight="1">
      <c r="A52" s="23" t="s">
        <v>78</v>
      </c>
      <c r="B52" s="24" t="s">
        <v>56</v>
      </c>
      <c r="C52" s="107"/>
      <c r="D52" s="23"/>
    </row>
    <row r="53" spans="1:4" ht="21.75" customHeight="1">
      <c r="A53" s="23" t="s">
        <v>79</v>
      </c>
      <c r="B53" s="24" t="s">
        <v>56</v>
      </c>
      <c r="C53" s="107"/>
      <c r="D53" s="23"/>
    </row>
    <row r="54" spans="1:4" ht="21.75" customHeight="1">
      <c r="A54" s="23" t="s">
        <v>80</v>
      </c>
      <c r="B54" s="24" t="s">
        <v>81</v>
      </c>
      <c r="C54" s="107">
        <v>100</v>
      </c>
      <c r="D54" s="23"/>
    </row>
    <row r="55" spans="1:4" ht="21.75" customHeight="1">
      <c r="A55" s="23" t="s">
        <v>82</v>
      </c>
      <c r="B55" s="24" t="s">
        <v>83</v>
      </c>
      <c r="C55" s="107">
        <v>75000</v>
      </c>
      <c r="D55" s="23"/>
    </row>
    <row r="56" spans="1:4" ht="21.75" customHeight="1">
      <c r="A56" s="23" t="s">
        <v>84</v>
      </c>
      <c r="B56" s="24" t="s">
        <v>85</v>
      </c>
      <c r="C56" s="107">
        <v>1.89</v>
      </c>
      <c r="D56" s="23"/>
    </row>
    <row r="57" spans="1:4" ht="21.75" customHeight="1">
      <c r="A57" s="23" t="s">
        <v>86</v>
      </c>
      <c r="B57" s="24" t="s">
        <v>85</v>
      </c>
      <c r="C57" s="107">
        <v>0.85</v>
      </c>
      <c r="D57" s="23"/>
    </row>
    <row r="58" spans="1:4" ht="21.75" customHeight="1">
      <c r="A58" s="23" t="s">
        <v>87</v>
      </c>
      <c r="B58" s="24" t="s">
        <v>85</v>
      </c>
      <c r="C58" s="107">
        <v>0.85</v>
      </c>
      <c r="D58" s="23"/>
    </row>
    <row r="59" spans="1:4" ht="21.75" customHeight="1">
      <c r="A59" s="23" t="s">
        <v>88</v>
      </c>
      <c r="B59" s="24" t="s">
        <v>85</v>
      </c>
      <c r="C59" s="107">
        <v>1.2</v>
      </c>
      <c r="D59" s="23"/>
    </row>
    <row r="60" spans="1:4" ht="21.75" customHeight="1">
      <c r="A60" s="23" t="s">
        <v>89</v>
      </c>
      <c r="B60" s="24" t="s">
        <v>85</v>
      </c>
      <c r="C60" s="107">
        <v>1.2</v>
      </c>
      <c r="D60" s="23"/>
    </row>
  </sheetData>
  <sheetProtection/>
  <mergeCells count="1">
    <mergeCell ref="A2:D2"/>
  </mergeCells>
  <printOptions/>
  <pageMargins left="1.22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SheetLayoutView="100" workbookViewId="0" topLeftCell="A1">
      <pane xSplit="1" ySplit="5" topLeftCell="B6" activePane="bottomRight" state="frozen"/>
      <selection pane="bottomRight" activeCell="M161" sqref="M161"/>
    </sheetView>
  </sheetViews>
  <sheetFormatPr defaultColWidth="9.00390625" defaultRowHeight="15" customHeight="1"/>
  <cols>
    <col min="1" max="1" width="7.421875" style="0" customWidth="1"/>
    <col min="2" max="2" width="19.7109375" style="0" customWidth="1"/>
    <col min="3" max="3" width="14.28125" style="0" customWidth="1"/>
    <col min="4" max="4" width="15.421875" style="0" customWidth="1"/>
    <col min="5" max="5" width="13.7109375" style="0" customWidth="1"/>
    <col min="6" max="6" width="9.8515625" style="0" customWidth="1"/>
    <col min="7" max="7" width="12.57421875" style="33" customWidth="1"/>
    <col min="8" max="11" width="9.8515625" style="64" customWidth="1"/>
    <col min="12" max="12" width="15.140625" style="65" customWidth="1"/>
    <col min="13" max="13" width="11.421875" style="0" bestFit="1" customWidth="1"/>
    <col min="14" max="14" width="12.57421875" style="0" bestFit="1" customWidth="1"/>
  </cols>
  <sheetData>
    <row r="1" spans="1:12" ht="15" customHeight="1">
      <c r="A1" s="66" t="s">
        <v>90</v>
      </c>
      <c r="B1" s="67"/>
      <c r="C1" s="67"/>
      <c r="D1" s="67"/>
      <c r="E1" s="67"/>
      <c r="F1" s="67"/>
      <c r="G1" s="68"/>
      <c r="H1" s="69"/>
      <c r="I1" s="69"/>
      <c r="J1" s="69"/>
      <c r="K1" s="69"/>
      <c r="L1" s="91"/>
    </row>
    <row r="2" spans="1:12" ht="15" customHeight="1">
      <c r="A2" s="66"/>
      <c r="B2" s="67"/>
      <c r="C2" s="67"/>
      <c r="D2" s="67"/>
      <c r="E2" s="67"/>
      <c r="F2" s="67"/>
      <c r="G2" s="68"/>
      <c r="H2" s="69"/>
      <c r="I2" s="69"/>
      <c r="J2" s="69"/>
      <c r="K2" s="69"/>
      <c r="L2" s="91"/>
    </row>
    <row r="3" spans="1:12" ht="30" customHeight="1">
      <c r="A3" s="70" t="s">
        <v>91</v>
      </c>
      <c r="B3" s="70"/>
      <c r="C3" s="70"/>
      <c r="D3" s="70"/>
      <c r="E3" s="70"/>
      <c r="F3" s="70"/>
      <c r="G3" s="70"/>
      <c r="H3" s="71"/>
      <c r="I3" s="71"/>
      <c r="J3" s="71"/>
      <c r="K3" s="71"/>
      <c r="L3" s="70"/>
    </row>
    <row r="4" spans="1:12" ht="15" customHeight="1">
      <c r="A4" s="72"/>
      <c r="B4" s="73"/>
      <c r="C4" s="73"/>
      <c r="D4" s="73"/>
      <c r="E4" s="73"/>
      <c r="F4" s="73"/>
      <c r="G4" s="74"/>
      <c r="H4" s="75"/>
      <c r="I4" s="75"/>
      <c r="J4" s="75"/>
      <c r="K4" s="69"/>
      <c r="L4" s="92" t="s">
        <v>92</v>
      </c>
    </row>
    <row r="5" spans="1:12" ht="46.5" customHeight="1">
      <c r="A5" s="76" t="s">
        <v>93</v>
      </c>
      <c r="B5" s="76" t="s">
        <v>94</v>
      </c>
      <c r="C5" s="76" t="s">
        <v>95</v>
      </c>
      <c r="D5" s="76" t="s">
        <v>96</v>
      </c>
      <c r="E5" s="76" t="s">
        <v>97</v>
      </c>
      <c r="F5" s="76" t="s">
        <v>98</v>
      </c>
      <c r="G5" s="77" t="s">
        <v>99</v>
      </c>
      <c r="H5" s="78" t="s">
        <v>100</v>
      </c>
      <c r="I5" s="78" t="s">
        <v>101</v>
      </c>
      <c r="J5" s="78" t="s">
        <v>102</v>
      </c>
      <c r="K5" s="78" t="s">
        <v>103</v>
      </c>
      <c r="L5" s="76" t="s">
        <v>104</v>
      </c>
    </row>
    <row r="6" spans="1:12" ht="15" customHeight="1">
      <c r="A6" s="79" t="s">
        <v>105</v>
      </c>
      <c r="B6" s="80" t="s">
        <v>106</v>
      </c>
      <c r="C6" s="81" t="s">
        <v>107</v>
      </c>
      <c r="D6" s="82">
        <v>43221</v>
      </c>
      <c r="E6" s="83">
        <v>172589.74</v>
      </c>
      <c r="F6" s="84">
        <v>1</v>
      </c>
      <c r="G6" s="83">
        <v>172589.74</v>
      </c>
      <c r="H6" s="85">
        <v>0.05</v>
      </c>
      <c r="I6" s="78">
        <v>5</v>
      </c>
      <c r="J6" s="93">
        <v>0.2</v>
      </c>
      <c r="K6" s="78">
        <v>32792.04</v>
      </c>
      <c r="L6" s="76" t="s">
        <v>108</v>
      </c>
    </row>
    <row r="7" spans="1:12" ht="15" customHeight="1">
      <c r="A7" s="79" t="s">
        <v>109</v>
      </c>
      <c r="B7" s="86" t="s">
        <v>110</v>
      </c>
      <c r="C7" s="84" t="s">
        <v>111</v>
      </c>
      <c r="D7" s="82">
        <v>43221</v>
      </c>
      <c r="E7" s="83">
        <v>87705.98</v>
      </c>
      <c r="F7" s="84">
        <v>1</v>
      </c>
      <c r="G7" s="83">
        <v>87705.98</v>
      </c>
      <c r="H7" s="85">
        <v>0.05</v>
      </c>
      <c r="I7" s="78">
        <v>5</v>
      </c>
      <c r="J7" s="93">
        <v>0.2</v>
      </c>
      <c r="K7" s="78">
        <v>16664.16</v>
      </c>
      <c r="L7" s="76" t="s">
        <v>108</v>
      </c>
    </row>
    <row r="8" spans="1:12" ht="15" customHeight="1">
      <c r="A8" s="79" t="s">
        <v>112</v>
      </c>
      <c r="B8" s="87" t="s">
        <v>113</v>
      </c>
      <c r="C8" s="84" t="s">
        <v>111</v>
      </c>
      <c r="D8" s="82">
        <v>43221</v>
      </c>
      <c r="E8" s="83">
        <v>87705.98</v>
      </c>
      <c r="F8" s="84">
        <v>1</v>
      </c>
      <c r="G8" s="83">
        <v>87705.98</v>
      </c>
      <c r="H8" s="85">
        <v>0.05</v>
      </c>
      <c r="I8" s="78">
        <v>5</v>
      </c>
      <c r="J8" s="93">
        <v>0.2</v>
      </c>
      <c r="K8" s="78">
        <v>16664.16</v>
      </c>
      <c r="L8" s="76" t="s">
        <v>108</v>
      </c>
    </row>
    <row r="9" spans="1:12" ht="15" customHeight="1">
      <c r="A9" s="79" t="s">
        <v>114</v>
      </c>
      <c r="B9" s="86" t="s">
        <v>115</v>
      </c>
      <c r="C9" s="84" t="s">
        <v>116</v>
      </c>
      <c r="D9" s="82">
        <v>43221</v>
      </c>
      <c r="E9" s="83">
        <v>2800</v>
      </c>
      <c r="F9" s="84">
        <v>1</v>
      </c>
      <c r="G9" s="83">
        <v>2800</v>
      </c>
      <c r="H9" s="85">
        <v>0.05</v>
      </c>
      <c r="I9" s="78">
        <v>5</v>
      </c>
      <c r="J9" s="93">
        <v>0.2</v>
      </c>
      <c r="K9" s="78">
        <v>531.96</v>
      </c>
      <c r="L9" s="76" t="s">
        <v>108</v>
      </c>
    </row>
    <row r="10" spans="1:12" ht="15" customHeight="1">
      <c r="A10" s="79" t="s">
        <v>117</v>
      </c>
      <c r="B10" s="87" t="s">
        <v>118</v>
      </c>
      <c r="C10" s="84" t="s">
        <v>116</v>
      </c>
      <c r="D10" s="82">
        <v>43221</v>
      </c>
      <c r="E10" s="83">
        <v>1180</v>
      </c>
      <c r="F10" s="84">
        <v>1</v>
      </c>
      <c r="G10" s="83">
        <v>1180</v>
      </c>
      <c r="H10" s="85">
        <v>0.05</v>
      </c>
      <c r="I10" s="78">
        <v>5</v>
      </c>
      <c r="J10" s="93">
        <v>0.2</v>
      </c>
      <c r="K10" s="78">
        <v>224.16</v>
      </c>
      <c r="L10" s="76" t="s">
        <v>108</v>
      </c>
    </row>
    <row r="11" spans="1:12" ht="15" customHeight="1">
      <c r="A11" s="79" t="s">
        <v>119</v>
      </c>
      <c r="B11" s="87" t="s">
        <v>120</v>
      </c>
      <c r="C11" s="84" t="s">
        <v>121</v>
      </c>
      <c r="D11" s="82">
        <v>43221</v>
      </c>
      <c r="E11" s="83">
        <v>4880</v>
      </c>
      <c r="F11" s="84">
        <v>1</v>
      </c>
      <c r="G11" s="83">
        <v>4880</v>
      </c>
      <c r="H11" s="85">
        <v>0.05</v>
      </c>
      <c r="I11" s="78">
        <v>5</v>
      </c>
      <c r="J11" s="93">
        <v>0.2</v>
      </c>
      <c r="K11" s="78">
        <v>927.24</v>
      </c>
      <c r="L11" s="76" t="s">
        <v>108</v>
      </c>
    </row>
    <row r="12" spans="1:12" ht="15" customHeight="1">
      <c r="A12" s="79" t="s">
        <v>122</v>
      </c>
      <c r="B12" s="87" t="s">
        <v>123</v>
      </c>
      <c r="C12" s="84" t="s">
        <v>111</v>
      </c>
      <c r="D12" s="82">
        <v>43221</v>
      </c>
      <c r="E12" s="83">
        <v>2150</v>
      </c>
      <c r="F12" s="84">
        <v>1</v>
      </c>
      <c r="G12" s="83">
        <v>2150</v>
      </c>
      <c r="H12" s="85">
        <v>0.05</v>
      </c>
      <c r="I12" s="78">
        <v>5</v>
      </c>
      <c r="J12" s="93">
        <v>0.2</v>
      </c>
      <c r="K12" s="78">
        <v>408.48</v>
      </c>
      <c r="L12" s="76" t="s">
        <v>108</v>
      </c>
    </row>
    <row r="13" spans="1:12" ht="15" customHeight="1">
      <c r="A13" s="79" t="s">
        <v>124</v>
      </c>
      <c r="B13" s="86" t="s">
        <v>115</v>
      </c>
      <c r="C13" s="84" t="s">
        <v>121</v>
      </c>
      <c r="D13" s="82">
        <v>43313</v>
      </c>
      <c r="E13" s="83">
        <v>2800</v>
      </c>
      <c r="F13" s="84">
        <v>1</v>
      </c>
      <c r="G13" s="83">
        <v>2800</v>
      </c>
      <c r="H13" s="85">
        <v>0.05</v>
      </c>
      <c r="I13" s="78">
        <v>5</v>
      </c>
      <c r="J13" s="93">
        <v>0.2</v>
      </c>
      <c r="K13" s="78">
        <v>531.96</v>
      </c>
      <c r="L13" s="76" t="s">
        <v>108</v>
      </c>
    </row>
    <row r="14" spans="1:12" ht="15" customHeight="1">
      <c r="A14" s="79" t="s">
        <v>125</v>
      </c>
      <c r="B14" s="86" t="s">
        <v>118</v>
      </c>
      <c r="C14" s="84" t="s">
        <v>121</v>
      </c>
      <c r="D14" s="82">
        <v>43313</v>
      </c>
      <c r="E14" s="83">
        <v>1180</v>
      </c>
      <c r="F14" s="84">
        <v>1</v>
      </c>
      <c r="G14" s="83">
        <v>1180</v>
      </c>
      <c r="H14" s="85">
        <v>0.05</v>
      </c>
      <c r="I14" s="78">
        <v>5</v>
      </c>
      <c r="J14" s="93">
        <v>0.2</v>
      </c>
      <c r="K14" s="78">
        <v>224.16</v>
      </c>
      <c r="L14" s="76" t="s">
        <v>108</v>
      </c>
    </row>
    <row r="15" spans="1:12" ht="15" customHeight="1">
      <c r="A15" s="79" t="s">
        <v>126</v>
      </c>
      <c r="B15" s="87" t="s">
        <v>127</v>
      </c>
      <c r="C15" s="84" t="s">
        <v>128</v>
      </c>
      <c r="D15" s="88">
        <v>43344</v>
      </c>
      <c r="E15" s="83">
        <v>2400</v>
      </c>
      <c r="F15" s="84">
        <v>1</v>
      </c>
      <c r="G15" s="83">
        <v>2400</v>
      </c>
      <c r="H15" s="85">
        <v>0.05</v>
      </c>
      <c r="I15" s="78">
        <v>5</v>
      </c>
      <c r="J15" s="93">
        <v>0.2</v>
      </c>
      <c r="K15" s="78">
        <v>456</v>
      </c>
      <c r="L15" s="76" t="s">
        <v>108</v>
      </c>
    </row>
    <row r="16" spans="1:12" ht="15" customHeight="1">
      <c r="A16" s="79" t="s">
        <v>129</v>
      </c>
      <c r="B16" s="86" t="s">
        <v>115</v>
      </c>
      <c r="C16" s="84" t="s">
        <v>111</v>
      </c>
      <c r="D16" s="88">
        <v>43405</v>
      </c>
      <c r="E16" s="83">
        <v>2800</v>
      </c>
      <c r="F16" s="84">
        <v>1</v>
      </c>
      <c r="G16" s="83">
        <v>2800</v>
      </c>
      <c r="H16" s="85">
        <v>0.05</v>
      </c>
      <c r="I16" s="78">
        <v>5</v>
      </c>
      <c r="J16" s="93">
        <v>0.2</v>
      </c>
      <c r="K16" s="78">
        <v>531.96</v>
      </c>
      <c r="L16" s="76" t="s">
        <v>108</v>
      </c>
    </row>
    <row r="17" spans="1:12" ht="15" customHeight="1">
      <c r="A17" s="79" t="s">
        <v>130</v>
      </c>
      <c r="B17" s="87" t="s">
        <v>118</v>
      </c>
      <c r="C17" s="84" t="s">
        <v>131</v>
      </c>
      <c r="D17" s="88">
        <v>43405</v>
      </c>
      <c r="E17" s="83">
        <v>1180</v>
      </c>
      <c r="F17" s="84">
        <v>1</v>
      </c>
      <c r="G17" s="83">
        <v>1180</v>
      </c>
      <c r="H17" s="85">
        <v>0.05</v>
      </c>
      <c r="I17" s="78">
        <v>5</v>
      </c>
      <c r="J17" s="93">
        <v>0.2</v>
      </c>
      <c r="K17" s="78">
        <v>224.16</v>
      </c>
      <c r="L17" s="76" t="s">
        <v>108</v>
      </c>
    </row>
    <row r="18" spans="1:12" ht="15" customHeight="1">
      <c r="A18" s="79" t="s">
        <v>132</v>
      </c>
      <c r="B18" s="87" t="s">
        <v>115</v>
      </c>
      <c r="C18" s="84" t="s">
        <v>131</v>
      </c>
      <c r="D18" s="88">
        <v>43466</v>
      </c>
      <c r="E18" s="83">
        <v>2800</v>
      </c>
      <c r="F18" s="84">
        <v>1</v>
      </c>
      <c r="G18" s="83">
        <v>2800</v>
      </c>
      <c r="H18" s="85">
        <v>0.05</v>
      </c>
      <c r="I18" s="78">
        <v>5</v>
      </c>
      <c r="J18" s="93">
        <v>0.2</v>
      </c>
      <c r="K18" s="78">
        <v>531.96</v>
      </c>
      <c r="L18" s="76" t="s">
        <v>108</v>
      </c>
    </row>
    <row r="19" spans="1:12" ht="15" customHeight="1">
      <c r="A19" s="79" t="s">
        <v>133</v>
      </c>
      <c r="B19" s="86" t="s">
        <v>118</v>
      </c>
      <c r="C19" s="84" t="s">
        <v>131</v>
      </c>
      <c r="D19" s="88">
        <v>43466</v>
      </c>
      <c r="E19" s="83">
        <v>1180</v>
      </c>
      <c r="F19" s="84">
        <v>1</v>
      </c>
      <c r="G19" s="83">
        <v>1180</v>
      </c>
      <c r="H19" s="85">
        <v>0.05</v>
      </c>
      <c r="I19" s="78">
        <v>5</v>
      </c>
      <c r="J19" s="93">
        <v>0.2</v>
      </c>
      <c r="K19" s="78">
        <v>224.16</v>
      </c>
      <c r="L19" s="76" t="s">
        <v>108</v>
      </c>
    </row>
    <row r="20" spans="1:12" ht="15" customHeight="1">
      <c r="A20" s="79" t="s">
        <v>134</v>
      </c>
      <c r="B20" s="87" t="s">
        <v>135</v>
      </c>
      <c r="C20" s="84" t="s">
        <v>128</v>
      </c>
      <c r="D20" s="88">
        <v>43726</v>
      </c>
      <c r="E20" s="83">
        <v>4690.27</v>
      </c>
      <c r="F20" s="84">
        <v>1</v>
      </c>
      <c r="G20" s="83">
        <v>4690.27</v>
      </c>
      <c r="H20" s="85">
        <v>0.05</v>
      </c>
      <c r="I20" s="78">
        <v>5</v>
      </c>
      <c r="J20" s="93">
        <v>0.2</v>
      </c>
      <c r="K20" s="78">
        <v>891.12</v>
      </c>
      <c r="L20" s="76" t="s">
        <v>108</v>
      </c>
    </row>
    <row r="21" spans="1:12" ht="15" customHeight="1">
      <c r="A21" s="79" t="s">
        <v>136</v>
      </c>
      <c r="B21" s="87" t="s">
        <v>118</v>
      </c>
      <c r="C21" s="84" t="s">
        <v>107</v>
      </c>
      <c r="D21" s="88">
        <v>43726</v>
      </c>
      <c r="E21" s="83">
        <v>1180</v>
      </c>
      <c r="F21" s="84">
        <v>1</v>
      </c>
      <c r="G21" s="83">
        <v>1180</v>
      </c>
      <c r="H21" s="85">
        <v>0.05</v>
      </c>
      <c r="I21" s="78">
        <v>5</v>
      </c>
      <c r="J21" s="93">
        <v>0.2</v>
      </c>
      <c r="K21" s="78">
        <v>224.16</v>
      </c>
      <c r="L21" s="76" t="s">
        <v>108</v>
      </c>
    </row>
    <row r="22" spans="1:12" ht="15" customHeight="1">
      <c r="A22" s="79" t="s">
        <v>137</v>
      </c>
      <c r="B22" s="87" t="s">
        <v>115</v>
      </c>
      <c r="C22" s="84" t="s">
        <v>116</v>
      </c>
      <c r="D22" s="88">
        <v>43726</v>
      </c>
      <c r="E22" s="83">
        <v>2800</v>
      </c>
      <c r="F22" s="84">
        <v>1</v>
      </c>
      <c r="G22" s="83">
        <v>2800</v>
      </c>
      <c r="H22" s="85">
        <v>0.05</v>
      </c>
      <c r="I22" s="78">
        <v>5</v>
      </c>
      <c r="J22" s="93">
        <v>0.2</v>
      </c>
      <c r="K22" s="78">
        <v>531.96</v>
      </c>
      <c r="L22" s="76" t="s">
        <v>108</v>
      </c>
    </row>
    <row r="23" spans="1:12" ht="15" customHeight="1">
      <c r="A23" s="79" t="s">
        <v>138</v>
      </c>
      <c r="B23" s="87" t="s">
        <v>139</v>
      </c>
      <c r="C23" s="84" t="s">
        <v>128</v>
      </c>
      <c r="D23" s="88">
        <v>43726</v>
      </c>
      <c r="E23" s="83">
        <v>3534.2</v>
      </c>
      <c r="F23" s="84">
        <v>1</v>
      </c>
      <c r="G23" s="83">
        <v>3534.2</v>
      </c>
      <c r="H23" s="85">
        <v>0.05</v>
      </c>
      <c r="I23" s="78">
        <v>5</v>
      </c>
      <c r="J23" s="93">
        <v>0.2</v>
      </c>
      <c r="K23" s="78">
        <v>671.52</v>
      </c>
      <c r="L23" s="76" t="s">
        <v>108</v>
      </c>
    </row>
    <row r="24" spans="1:12" ht="15" customHeight="1">
      <c r="A24" s="79" t="s">
        <v>140</v>
      </c>
      <c r="B24" s="89" t="s">
        <v>141</v>
      </c>
      <c r="C24" s="90" t="s">
        <v>131</v>
      </c>
      <c r="D24" s="88">
        <v>43726</v>
      </c>
      <c r="E24" s="83">
        <v>268</v>
      </c>
      <c r="F24" s="84">
        <v>1</v>
      </c>
      <c r="G24" s="83">
        <v>268</v>
      </c>
      <c r="H24" s="85">
        <v>0.05</v>
      </c>
      <c r="I24" s="78">
        <v>5</v>
      </c>
      <c r="J24" s="93">
        <v>0.2</v>
      </c>
      <c r="K24" s="78">
        <v>50.88</v>
      </c>
      <c r="L24" s="76" t="s">
        <v>108</v>
      </c>
    </row>
    <row r="25" spans="1:12" ht="15" customHeight="1">
      <c r="A25" s="79" t="s">
        <v>142</v>
      </c>
      <c r="B25" s="80" t="s">
        <v>143</v>
      </c>
      <c r="C25" s="81" t="s">
        <v>107</v>
      </c>
      <c r="D25" s="88">
        <v>43761</v>
      </c>
      <c r="E25" s="83">
        <v>3980</v>
      </c>
      <c r="F25" s="84">
        <v>1</v>
      </c>
      <c r="G25" s="83">
        <v>3980</v>
      </c>
      <c r="H25" s="85">
        <v>0.05</v>
      </c>
      <c r="I25" s="78">
        <v>5</v>
      </c>
      <c r="J25" s="93">
        <v>0.2</v>
      </c>
      <c r="K25" s="78">
        <v>756.24</v>
      </c>
      <c r="L25" s="76" t="s">
        <v>108</v>
      </c>
    </row>
    <row r="26" spans="1:12" ht="15" customHeight="1">
      <c r="A26" s="79" t="s">
        <v>144</v>
      </c>
      <c r="B26" s="80" t="s">
        <v>145</v>
      </c>
      <c r="C26" s="81" t="s">
        <v>128</v>
      </c>
      <c r="D26" s="88">
        <v>43761</v>
      </c>
      <c r="E26" s="83">
        <v>5088.4</v>
      </c>
      <c r="F26" s="84">
        <v>1</v>
      </c>
      <c r="G26" s="83">
        <v>5088.4</v>
      </c>
      <c r="H26" s="85">
        <v>0.05</v>
      </c>
      <c r="I26" s="78">
        <v>5</v>
      </c>
      <c r="J26" s="93">
        <v>0.2</v>
      </c>
      <c r="K26" s="78">
        <v>966.72</v>
      </c>
      <c r="L26" s="76" t="s">
        <v>108</v>
      </c>
    </row>
    <row r="27" spans="1:12" ht="15" customHeight="1">
      <c r="A27" s="79" t="s">
        <v>146</v>
      </c>
      <c r="B27" s="80" t="s">
        <v>147</v>
      </c>
      <c r="C27" s="81" t="s">
        <v>107</v>
      </c>
      <c r="D27" s="88">
        <v>43761</v>
      </c>
      <c r="E27" s="83">
        <v>4912.6</v>
      </c>
      <c r="F27" s="84">
        <v>1</v>
      </c>
      <c r="G27" s="83">
        <v>4912.6</v>
      </c>
      <c r="H27" s="85">
        <v>0.05</v>
      </c>
      <c r="I27" s="78">
        <v>5</v>
      </c>
      <c r="J27" s="93">
        <v>0.2</v>
      </c>
      <c r="K27" s="78">
        <v>933.36</v>
      </c>
      <c r="L27" s="76" t="s">
        <v>108</v>
      </c>
    </row>
    <row r="28" spans="1:12" ht="15" customHeight="1">
      <c r="A28" s="79" t="s">
        <v>148</v>
      </c>
      <c r="B28" s="80" t="s">
        <v>149</v>
      </c>
      <c r="C28" s="81" t="s">
        <v>128</v>
      </c>
      <c r="D28" s="88">
        <v>43761</v>
      </c>
      <c r="E28" s="83">
        <v>1000</v>
      </c>
      <c r="F28" s="84">
        <v>1</v>
      </c>
      <c r="G28" s="83">
        <v>1000</v>
      </c>
      <c r="H28" s="85">
        <v>0.05</v>
      </c>
      <c r="I28" s="78">
        <v>5</v>
      </c>
      <c r="J28" s="93">
        <v>0.2</v>
      </c>
      <c r="K28" s="78">
        <v>189.96</v>
      </c>
      <c r="L28" s="76" t="s">
        <v>108</v>
      </c>
    </row>
    <row r="29" spans="1:12" ht="15" customHeight="1">
      <c r="A29" s="79" t="s">
        <v>150</v>
      </c>
      <c r="B29" s="80" t="s">
        <v>151</v>
      </c>
      <c r="C29" s="81" t="s">
        <v>128</v>
      </c>
      <c r="D29" s="88">
        <v>43761</v>
      </c>
      <c r="E29" s="83">
        <v>4000</v>
      </c>
      <c r="F29" s="84">
        <v>1</v>
      </c>
      <c r="G29" s="83">
        <v>4000</v>
      </c>
      <c r="H29" s="85">
        <v>0.05</v>
      </c>
      <c r="I29" s="78">
        <v>5</v>
      </c>
      <c r="J29" s="93">
        <v>0.2</v>
      </c>
      <c r="K29" s="78">
        <v>759.96</v>
      </c>
      <c r="L29" s="76" t="s">
        <v>108</v>
      </c>
    </row>
    <row r="30" spans="1:12" ht="15" customHeight="1">
      <c r="A30" s="79" t="s">
        <v>152</v>
      </c>
      <c r="B30" s="80" t="s">
        <v>153</v>
      </c>
      <c r="C30" s="81" t="s">
        <v>128</v>
      </c>
      <c r="D30" s="88">
        <v>43761</v>
      </c>
      <c r="E30" s="83">
        <v>400</v>
      </c>
      <c r="F30" s="84">
        <v>1</v>
      </c>
      <c r="G30" s="83">
        <v>400</v>
      </c>
      <c r="H30" s="85">
        <v>0.05</v>
      </c>
      <c r="I30" s="78">
        <v>5</v>
      </c>
      <c r="J30" s="93">
        <v>0.2</v>
      </c>
      <c r="K30" s="78">
        <v>75.96</v>
      </c>
      <c r="L30" s="76" t="s">
        <v>108</v>
      </c>
    </row>
    <row r="31" spans="1:12" ht="15" customHeight="1">
      <c r="A31" s="79" t="s">
        <v>154</v>
      </c>
      <c r="B31" s="80" t="s">
        <v>155</v>
      </c>
      <c r="C31" s="81" t="s">
        <v>128</v>
      </c>
      <c r="D31" s="88">
        <v>43761</v>
      </c>
      <c r="E31" s="83">
        <v>4200</v>
      </c>
      <c r="F31" s="84">
        <v>1</v>
      </c>
      <c r="G31" s="83">
        <v>4200</v>
      </c>
      <c r="H31" s="85">
        <v>0.05</v>
      </c>
      <c r="I31" s="78">
        <v>5</v>
      </c>
      <c r="J31" s="93">
        <v>0.2</v>
      </c>
      <c r="K31" s="78">
        <v>798</v>
      </c>
      <c r="L31" s="76" t="s">
        <v>108</v>
      </c>
    </row>
    <row r="32" spans="1:12" ht="15" customHeight="1">
      <c r="A32" s="79" t="s">
        <v>156</v>
      </c>
      <c r="B32" s="80" t="s">
        <v>157</v>
      </c>
      <c r="C32" s="81" t="s">
        <v>128</v>
      </c>
      <c r="D32" s="88">
        <v>43761</v>
      </c>
      <c r="E32" s="83">
        <v>9504</v>
      </c>
      <c r="F32" s="84">
        <v>1</v>
      </c>
      <c r="G32" s="83">
        <v>9504</v>
      </c>
      <c r="H32" s="85">
        <v>0.05</v>
      </c>
      <c r="I32" s="78">
        <v>5</v>
      </c>
      <c r="J32" s="93">
        <v>0.2</v>
      </c>
      <c r="K32" s="78">
        <v>1805.76</v>
      </c>
      <c r="L32" s="76" t="s">
        <v>108</v>
      </c>
    </row>
    <row r="33" spans="1:12" ht="15" customHeight="1">
      <c r="A33" s="79" t="s">
        <v>158</v>
      </c>
      <c r="B33" s="80" t="s">
        <v>159</v>
      </c>
      <c r="C33" s="81" t="s">
        <v>111</v>
      </c>
      <c r="D33" s="88">
        <v>43761</v>
      </c>
      <c r="E33" s="83">
        <v>2230.09</v>
      </c>
      <c r="F33" s="84">
        <v>1</v>
      </c>
      <c r="G33" s="83">
        <v>2230.09</v>
      </c>
      <c r="H33" s="85">
        <v>0.05</v>
      </c>
      <c r="I33" s="78">
        <v>5</v>
      </c>
      <c r="J33" s="93">
        <v>0.2</v>
      </c>
      <c r="K33" s="78">
        <v>423.72</v>
      </c>
      <c r="L33" s="76" t="s">
        <v>108</v>
      </c>
    </row>
    <row r="34" spans="1:12" ht="15" customHeight="1">
      <c r="A34" s="79" t="s">
        <v>160</v>
      </c>
      <c r="B34" s="80" t="s">
        <v>159</v>
      </c>
      <c r="C34" s="81" t="s">
        <v>111</v>
      </c>
      <c r="D34" s="88">
        <v>43783</v>
      </c>
      <c r="E34" s="83">
        <v>2230.09</v>
      </c>
      <c r="F34" s="84">
        <v>1</v>
      </c>
      <c r="G34" s="83">
        <v>2230.09</v>
      </c>
      <c r="H34" s="85">
        <v>0.05</v>
      </c>
      <c r="I34" s="78">
        <v>5</v>
      </c>
      <c r="J34" s="93">
        <v>0.2</v>
      </c>
      <c r="K34" s="78">
        <v>423.72</v>
      </c>
      <c r="L34" s="76" t="s">
        <v>108</v>
      </c>
    </row>
    <row r="35" spans="1:12" ht="15" customHeight="1">
      <c r="A35" s="79" t="s">
        <v>161</v>
      </c>
      <c r="B35" s="80" t="s">
        <v>159</v>
      </c>
      <c r="C35" s="81" t="s">
        <v>111</v>
      </c>
      <c r="D35" s="88">
        <v>43783</v>
      </c>
      <c r="E35" s="83">
        <v>2230.09</v>
      </c>
      <c r="F35" s="84">
        <v>1</v>
      </c>
      <c r="G35" s="83">
        <v>2230.09</v>
      </c>
      <c r="H35" s="85">
        <v>0.05</v>
      </c>
      <c r="I35" s="78">
        <v>5</v>
      </c>
      <c r="J35" s="93">
        <v>0.2</v>
      </c>
      <c r="K35" s="78">
        <v>423.72</v>
      </c>
      <c r="L35" s="76" t="s">
        <v>108</v>
      </c>
    </row>
    <row r="36" spans="1:12" ht="15" customHeight="1">
      <c r="A36" s="79" t="s">
        <v>162</v>
      </c>
      <c r="B36" s="80" t="s">
        <v>159</v>
      </c>
      <c r="C36" s="81" t="s">
        <v>107</v>
      </c>
      <c r="D36" s="88">
        <v>43783</v>
      </c>
      <c r="E36" s="83">
        <v>2230.09</v>
      </c>
      <c r="F36" s="84">
        <v>1</v>
      </c>
      <c r="G36" s="83">
        <v>2230.09</v>
      </c>
      <c r="H36" s="85">
        <v>0.05</v>
      </c>
      <c r="I36" s="78">
        <v>5</v>
      </c>
      <c r="J36" s="93">
        <v>0.2</v>
      </c>
      <c r="K36" s="78">
        <v>423.72</v>
      </c>
      <c r="L36" s="76" t="s">
        <v>108</v>
      </c>
    </row>
    <row r="37" spans="1:12" ht="15" customHeight="1">
      <c r="A37" s="79" t="s">
        <v>163</v>
      </c>
      <c r="B37" s="80" t="s">
        <v>159</v>
      </c>
      <c r="C37" s="81" t="s">
        <v>111</v>
      </c>
      <c r="D37" s="88">
        <v>43783</v>
      </c>
      <c r="E37" s="83">
        <v>2230.09</v>
      </c>
      <c r="F37" s="84">
        <v>1</v>
      </c>
      <c r="G37" s="83">
        <v>2230.09</v>
      </c>
      <c r="H37" s="85">
        <v>0.05</v>
      </c>
      <c r="I37" s="78">
        <v>5</v>
      </c>
      <c r="J37" s="93">
        <v>0.2</v>
      </c>
      <c r="K37" s="78">
        <v>423.72</v>
      </c>
      <c r="L37" s="76" t="s">
        <v>108</v>
      </c>
    </row>
    <row r="38" spans="1:12" ht="15" customHeight="1">
      <c r="A38" s="79" t="s">
        <v>164</v>
      </c>
      <c r="B38" s="80" t="s">
        <v>159</v>
      </c>
      <c r="C38" s="81" t="s">
        <v>131</v>
      </c>
      <c r="D38" s="88">
        <v>43783</v>
      </c>
      <c r="E38" s="83">
        <v>2230.09</v>
      </c>
      <c r="F38" s="84">
        <v>1</v>
      </c>
      <c r="G38" s="83">
        <v>2230.09</v>
      </c>
      <c r="H38" s="85">
        <v>0.05</v>
      </c>
      <c r="I38" s="78">
        <v>5</v>
      </c>
      <c r="J38" s="93">
        <v>0.2</v>
      </c>
      <c r="K38" s="78">
        <v>423.72</v>
      </c>
      <c r="L38" s="76" t="s">
        <v>108</v>
      </c>
    </row>
    <row r="39" spans="1:12" ht="15" customHeight="1">
      <c r="A39" s="79" t="s">
        <v>165</v>
      </c>
      <c r="B39" s="80" t="s">
        <v>159</v>
      </c>
      <c r="C39" s="81" t="s">
        <v>131</v>
      </c>
      <c r="D39" s="88">
        <v>43783</v>
      </c>
      <c r="E39" s="83">
        <v>2230.09</v>
      </c>
      <c r="F39" s="84">
        <v>1</v>
      </c>
      <c r="G39" s="83">
        <v>2230.09</v>
      </c>
      <c r="H39" s="85">
        <v>0.05</v>
      </c>
      <c r="I39" s="78">
        <v>5</v>
      </c>
      <c r="J39" s="93">
        <v>0.2</v>
      </c>
      <c r="K39" s="78">
        <v>423.72</v>
      </c>
      <c r="L39" s="76" t="s">
        <v>108</v>
      </c>
    </row>
    <row r="40" spans="1:12" ht="15" customHeight="1">
      <c r="A40" s="79" t="s">
        <v>166</v>
      </c>
      <c r="B40" s="80" t="s">
        <v>159</v>
      </c>
      <c r="C40" s="81" t="s">
        <v>128</v>
      </c>
      <c r="D40" s="88">
        <v>43783</v>
      </c>
      <c r="E40" s="83">
        <v>2230.09</v>
      </c>
      <c r="F40" s="84">
        <v>1</v>
      </c>
      <c r="G40" s="83">
        <v>2230.09</v>
      </c>
      <c r="H40" s="85">
        <v>0.05</v>
      </c>
      <c r="I40" s="78">
        <v>5</v>
      </c>
      <c r="J40" s="93">
        <v>0.2</v>
      </c>
      <c r="K40" s="78">
        <v>423.72</v>
      </c>
      <c r="L40" s="76" t="s">
        <v>108</v>
      </c>
    </row>
    <row r="41" spans="1:12" ht="15" customHeight="1">
      <c r="A41" s="79" t="s">
        <v>167</v>
      </c>
      <c r="B41" s="80" t="s">
        <v>159</v>
      </c>
      <c r="C41" s="81" t="s">
        <v>128</v>
      </c>
      <c r="D41" s="88">
        <v>43783</v>
      </c>
      <c r="E41" s="83">
        <v>2230.09</v>
      </c>
      <c r="F41" s="84">
        <v>1</v>
      </c>
      <c r="G41" s="83">
        <v>2230.09</v>
      </c>
      <c r="H41" s="85">
        <v>0.05</v>
      </c>
      <c r="I41" s="78">
        <v>5</v>
      </c>
      <c r="J41" s="93">
        <v>0.2</v>
      </c>
      <c r="K41" s="78">
        <v>423.72</v>
      </c>
      <c r="L41" s="76" t="s">
        <v>108</v>
      </c>
    </row>
    <row r="42" spans="1:12" ht="15" customHeight="1">
      <c r="A42" s="79" t="s">
        <v>168</v>
      </c>
      <c r="B42" s="80" t="s">
        <v>159</v>
      </c>
      <c r="C42" s="81" t="s">
        <v>116</v>
      </c>
      <c r="D42" s="88">
        <v>43783</v>
      </c>
      <c r="E42" s="83">
        <v>2230.09</v>
      </c>
      <c r="F42" s="84">
        <v>1</v>
      </c>
      <c r="G42" s="83">
        <v>2230.09</v>
      </c>
      <c r="H42" s="85">
        <v>0.05</v>
      </c>
      <c r="I42" s="78">
        <v>5</v>
      </c>
      <c r="J42" s="93">
        <v>0.2</v>
      </c>
      <c r="K42" s="78">
        <v>423.72</v>
      </c>
      <c r="L42" s="76" t="s">
        <v>108</v>
      </c>
    </row>
    <row r="43" spans="1:12" ht="15" customHeight="1">
      <c r="A43" s="79" t="s">
        <v>169</v>
      </c>
      <c r="B43" s="80" t="s">
        <v>159</v>
      </c>
      <c r="C43" s="81" t="s">
        <v>131</v>
      </c>
      <c r="D43" s="88">
        <v>43783</v>
      </c>
      <c r="E43" s="83">
        <v>2230.09</v>
      </c>
      <c r="F43" s="84">
        <v>1</v>
      </c>
      <c r="G43" s="83">
        <v>2230.09</v>
      </c>
      <c r="H43" s="85">
        <v>0.05</v>
      </c>
      <c r="I43" s="78">
        <v>5</v>
      </c>
      <c r="J43" s="93">
        <v>0.2</v>
      </c>
      <c r="K43" s="78">
        <v>423.72</v>
      </c>
      <c r="L43" s="76" t="s">
        <v>108</v>
      </c>
    </row>
    <row r="44" spans="1:12" ht="15" customHeight="1">
      <c r="A44" s="79" t="s">
        <v>170</v>
      </c>
      <c r="B44" s="80" t="s">
        <v>159</v>
      </c>
      <c r="C44" s="81" t="s">
        <v>116</v>
      </c>
      <c r="D44" s="88">
        <v>43783</v>
      </c>
      <c r="E44" s="83">
        <v>2230.07</v>
      </c>
      <c r="F44" s="84">
        <v>1</v>
      </c>
      <c r="G44" s="83">
        <v>2230.07</v>
      </c>
      <c r="H44" s="85">
        <v>0.05</v>
      </c>
      <c r="I44" s="78">
        <v>5</v>
      </c>
      <c r="J44" s="93">
        <v>0.2</v>
      </c>
      <c r="K44" s="78">
        <v>423.72</v>
      </c>
      <c r="L44" s="76" t="s">
        <v>108</v>
      </c>
    </row>
    <row r="45" spans="1:12" ht="15" customHeight="1">
      <c r="A45" s="79" t="s">
        <v>171</v>
      </c>
      <c r="B45" s="80" t="s">
        <v>172</v>
      </c>
      <c r="C45" s="81" t="s">
        <v>131</v>
      </c>
      <c r="D45" s="88">
        <v>43761</v>
      </c>
      <c r="E45" s="83">
        <v>1408</v>
      </c>
      <c r="F45" s="84">
        <v>1</v>
      </c>
      <c r="G45" s="83">
        <v>1408</v>
      </c>
      <c r="H45" s="85">
        <v>0.05</v>
      </c>
      <c r="I45" s="78">
        <v>5</v>
      </c>
      <c r="J45" s="93">
        <v>0.2</v>
      </c>
      <c r="K45" s="78">
        <v>267.48</v>
      </c>
      <c r="L45" s="76" t="s">
        <v>108</v>
      </c>
    </row>
    <row r="46" spans="1:12" ht="15" customHeight="1">
      <c r="A46" s="79" t="s">
        <v>173</v>
      </c>
      <c r="B46" s="80" t="s">
        <v>172</v>
      </c>
      <c r="C46" s="81" t="s">
        <v>116</v>
      </c>
      <c r="D46" s="88">
        <v>43761</v>
      </c>
      <c r="E46" s="83">
        <v>1408</v>
      </c>
      <c r="F46" s="84">
        <v>1</v>
      </c>
      <c r="G46" s="83">
        <v>1408</v>
      </c>
      <c r="H46" s="85">
        <v>0.05</v>
      </c>
      <c r="I46" s="78">
        <v>5</v>
      </c>
      <c r="J46" s="93">
        <v>0.2</v>
      </c>
      <c r="K46" s="78">
        <v>267.48</v>
      </c>
      <c r="L46" s="76" t="s">
        <v>108</v>
      </c>
    </row>
    <row r="47" spans="1:12" ht="15" customHeight="1">
      <c r="A47" s="79" t="s">
        <v>174</v>
      </c>
      <c r="B47" s="80" t="s">
        <v>175</v>
      </c>
      <c r="C47" s="81" t="s">
        <v>128</v>
      </c>
      <c r="D47" s="88">
        <v>43761</v>
      </c>
      <c r="E47" s="83">
        <v>1580</v>
      </c>
      <c r="F47" s="84">
        <v>1</v>
      </c>
      <c r="G47" s="83">
        <v>1580</v>
      </c>
      <c r="H47" s="85">
        <v>0.05</v>
      </c>
      <c r="I47" s="78">
        <v>5</v>
      </c>
      <c r="J47" s="93">
        <v>0.2</v>
      </c>
      <c r="K47" s="78">
        <v>300.24</v>
      </c>
      <c r="L47" s="76" t="s">
        <v>108</v>
      </c>
    </row>
    <row r="48" spans="1:12" ht="15" customHeight="1">
      <c r="A48" s="79" t="s">
        <v>176</v>
      </c>
      <c r="B48" s="80" t="s">
        <v>175</v>
      </c>
      <c r="C48" s="81" t="s">
        <v>111</v>
      </c>
      <c r="D48" s="88">
        <v>43761</v>
      </c>
      <c r="E48" s="83">
        <v>1580</v>
      </c>
      <c r="F48" s="84">
        <v>1</v>
      </c>
      <c r="G48" s="83">
        <v>1580</v>
      </c>
      <c r="H48" s="85">
        <v>0.05</v>
      </c>
      <c r="I48" s="78">
        <v>5</v>
      </c>
      <c r="J48" s="93">
        <v>0.2</v>
      </c>
      <c r="K48" s="78">
        <v>300.24</v>
      </c>
      <c r="L48" s="76" t="s">
        <v>108</v>
      </c>
    </row>
    <row r="49" spans="1:12" ht="15" customHeight="1">
      <c r="A49" s="79" t="s">
        <v>177</v>
      </c>
      <c r="B49" s="80" t="s">
        <v>175</v>
      </c>
      <c r="C49" s="81" t="s">
        <v>128</v>
      </c>
      <c r="D49" s="88">
        <v>43761</v>
      </c>
      <c r="E49" s="83">
        <v>1580</v>
      </c>
      <c r="F49" s="84">
        <v>1</v>
      </c>
      <c r="G49" s="83">
        <v>1580</v>
      </c>
      <c r="H49" s="85">
        <v>0.05</v>
      </c>
      <c r="I49" s="78">
        <v>5</v>
      </c>
      <c r="J49" s="93">
        <v>0.2</v>
      </c>
      <c r="K49" s="78">
        <v>300.24</v>
      </c>
      <c r="L49" s="76" t="s">
        <v>108</v>
      </c>
    </row>
    <row r="50" spans="1:12" ht="15" customHeight="1">
      <c r="A50" s="79" t="s">
        <v>178</v>
      </c>
      <c r="B50" s="80" t="s">
        <v>179</v>
      </c>
      <c r="C50" s="81" t="s">
        <v>111</v>
      </c>
      <c r="D50" s="88">
        <v>43761</v>
      </c>
      <c r="E50" s="83">
        <v>1103</v>
      </c>
      <c r="F50" s="84">
        <v>1</v>
      </c>
      <c r="G50" s="83">
        <v>1103</v>
      </c>
      <c r="H50" s="85">
        <v>0.05</v>
      </c>
      <c r="I50" s="78">
        <v>5</v>
      </c>
      <c r="J50" s="93">
        <v>0.2</v>
      </c>
      <c r="K50" s="78">
        <v>209.52</v>
      </c>
      <c r="L50" s="76" t="s">
        <v>108</v>
      </c>
    </row>
    <row r="51" spans="1:12" ht="15" customHeight="1">
      <c r="A51" s="79" t="s">
        <v>180</v>
      </c>
      <c r="B51" s="80" t="s">
        <v>179</v>
      </c>
      <c r="C51" s="81" t="s">
        <v>111</v>
      </c>
      <c r="D51" s="88">
        <v>43761</v>
      </c>
      <c r="E51" s="83">
        <v>1103</v>
      </c>
      <c r="F51" s="84">
        <v>1</v>
      </c>
      <c r="G51" s="83">
        <v>1103</v>
      </c>
      <c r="H51" s="85">
        <v>0.05</v>
      </c>
      <c r="I51" s="78">
        <v>5</v>
      </c>
      <c r="J51" s="93">
        <v>0.2</v>
      </c>
      <c r="K51" s="78">
        <v>209.52</v>
      </c>
      <c r="L51" s="76" t="s">
        <v>108</v>
      </c>
    </row>
    <row r="52" spans="1:12" ht="15" customHeight="1">
      <c r="A52" s="79" t="s">
        <v>181</v>
      </c>
      <c r="B52" s="80" t="s">
        <v>179</v>
      </c>
      <c r="C52" s="81" t="s">
        <v>111</v>
      </c>
      <c r="D52" s="88">
        <v>43761</v>
      </c>
      <c r="E52" s="83">
        <v>1103</v>
      </c>
      <c r="F52" s="84">
        <v>1</v>
      </c>
      <c r="G52" s="83">
        <v>1103</v>
      </c>
      <c r="H52" s="85">
        <v>0.05</v>
      </c>
      <c r="I52" s="78">
        <v>5</v>
      </c>
      <c r="J52" s="93">
        <v>0.2</v>
      </c>
      <c r="K52" s="78">
        <v>209.52</v>
      </c>
      <c r="L52" s="76" t="s">
        <v>108</v>
      </c>
    </row>
    <row r="53" spans="1:12" ht="15" customHeight="1">
      <c r="A53" s="79" t="s">
        <v>182</v>
      </c>
      <c r="B53" s="80" t="s">
        <v>179</v>
      </c>
      <c r="C53" s="81" t="s">
        <v>111</v>
      </c>
      <c r="D53" s="88">
        <v>43761</v>
      </c>
      <c r="E53" s="83">
        <v>1103</v>
      </c>
      <c r="F53" s="84">
        <v>1</v>
      </c>
      <c r="G53" s="83">
        <v>1103</v>
      </c>
      <c r="H53" s="85">
        <v>0.05</v>
      </c>
      <c r="I53" s="78">
        <v>5</v>
      </c>
      <c r="J53" s="93">
        <v>0.2</v>
      </c>
      <c r="K53" s="78">
        <v>209.52</v>
      </c>
      <c r="L53" s="76" t="s">
        <v>108</v>
      </c>
    </row>
    <row r="54" spans="1:12" ht="15" customHeight="1">
      <c r="A54" s="79" t="s">
        <v>183</v>
      </c>
      <c r="B54" s="80" t="s">
        <v>179</v>
      </c>
      <c r="C54" s="81" t="s">
        <v>111</v>
      </c>
      <c r="D54" s="88">
        <v>43761</v>
      </c>
      <c r="E54" s="83">
        <v>1103</v>
      </c>
      <c r="F54" s="84">
        <v>1</v>
      </c>
      <c r="G54" s="83">
        <v>1103</v>
      </c>
      <c r="H54" s="85">
        <v>0.05</v>
      </c>
      <c r="I54" s="78">
        <v>5</v>
      </c>
      <c r="J54" s="93">
        <v>0.2</v>
      </c>
      <c r="K54" s="78">
        <v>209.52</v>
      </c>
      <c r="L54" s="76" t="s">
        <v>108</v>
      </c>
    </row>
    <row r="55" spans="1:12" ht="15" customHeight="1">
      <c r="A55" s="79" t="s">
        <v>184</v>
      </c>
      <c r="B55" s="80" t="s">
        <v>185</v>
      </c>
      <c r="C55" s="81" t="s">
        <v>111</v>
      </c>
      <c r="D55" s="88">
        <v>43783</v>
      </c>
      <c r="E55" s="83">
        <v>3400</v>
      </c>
      <c r="F55" s="84">
        <v>1</v>
      </c>
      <c r="G55" s="83">
        <v>3400</v>
      </c>
      <c r="H55" s="85">
        <v>0.05</v>
      </c>
      <c r="I55" s="78">
        <v>5</v>
      </c>
      <c r="J55" s="93">
        <v>0.2</v>
      </c>
      <c r="K55" s="78">
        <v>645.96</v>
      </c>
      <c r="L55" s="76" t="s">
        <v>108</v>
      </c>
    </row>
    <row r="56" spans="1:12" ht="15" customHeight="1">
      <c r="A56" s="79" t="s">
        <v>186</v>
      </c>
      <c r="B56" s="80" t="s">
        <v>185</v>
      </c>
      <c r="C56" s="81" t="s">
        <v>111</v>
      </c>
      <c r="D56" s="88">
        <v>43783</v>
      </c>
      <c r="E56" s="83">
        <v>3400</v>
      </c>
      <c r="F56" s="84">
        <v>1</v>
      </c>
      <c r="G56" s="83">
        <v>3400</v>
      </c>
      <c r="H56" s="85">
        <v>0.05</v>
      </c>
      <c r="I56" s="78">
        <v>5</v>
      </c>
      <c r="J56" s="93">
        <v>0.2</v>
      </c>
      <c r="K56" s="78">
        <v>645.96</v>
      </c>
      <c r="L56" s="76" t="s">
        <v>108</v>
      </c>
    </row>
    <row r="57" spans="1:12" ht="15" customHeight="1">
      <c r="A57" s="79" t="s">
        <v>187</v>
      </c>
      <c r="B57" s="80" t="s">
        <v>185</v>
      </c>
      <c r="C57" s="81" t="s">
        <v>128</v>
      </c>
      <c r="D57" s="88">
        <v>43783</v>
      </c>
      <c r="E57" s="83">
        <v>3400</v>
      </c>
      <c r="F57" s="84">
        <v>1</v>
      </c>
      <c r="G57" s="83">
        <v>3400</v>
      </c>
      <c r="H57" s="85">
        <v>0.05</v>
      </c>
      <c r="I57" s="78">
        <v>5</v>
      </c>
      <c r="J57" s="93">
        <v>0.2</v>
      </c>
      <c r="K57" s="78">
        <v>645.96</v>
      </c>
      <c r="L57" s="76" t="s">
        <v>108</v>
      </c>
    </row>
    <row r="58" spans="1:12" ht="15" customHeight="1">
      <c r="A58" s="79" t="s">
        <v>188</v>
      </c>
      <c r="B58" s="80" t="s">
        <v>185</v>
      </c>
      <c r="C58" s="81" t="s">
        <v>128</v>
      </c>
      <c r="D58" s="88">
        <v>43783</v>
      </c>
      <c r="E58" s="83">
        <v>3400</v>
      </c>
      <c r="F58" s="84">
        <v>1</v>
      </c>
      <c r="G58" s="83">
        <v>3400</v>
      </c>
      <c r="H58" s="85">
        <v>0.05</v>
      </c>
      <c r="I58" s="78">
        <v>5</v>
      </c>
      <c r="J58" s="93">
        <v>0.2</v>
      </c>
      <c r="K58" s="78">
        <v>645.96</v>
      </c>
      <c r="L58" s="76" t="s">
        <v>108</v>
      </c>
    </row>
    <row r="59" spans="1:12" ht="15" customHeight="1">
      <c r="A59" s="79" t="s">
        <v>189</v>
      </c>
      <c r="B59" s="80" t="s">
        <v>185</v>
      </c>
      <c r="C59" s="81" t="s">
        <v>111</v>
      </c>
      <c r="D59" s="88">
        <v>43783</v>
      </c>
      <c r="E59" s="83">
        <v>3400</v>
      </c>
      <c r="F59" s="84">
        <v>1</v>
      </c>
      <c r="G59" s="83">
        <v>3400</v>
      </c>
      <c r="H59" s="85">
        <v>0.05</v>
      </c>
      <c r="I59" s="78">
        <v>5</v>
      </c>
      <c r="J59" s="93">
        <v>0.2</v>
      </c>
      <c r="K59" s="78">
        <v>645.96</v>
      </c>
      <c r="L59" s="76" t="s">
        <v>108</v>
      </c>
    </row>
    <row r="60" spans="1:12" ht="15" customHeight="1">
      <c r="A60" s="79" t="s">
        <v>190</v>
      </c>
      <c r="B60" s="80" t="s">
        <v>185</v>
      </c>
      <c r="C60" s="81" t="s">
        <v>116</v>
      </c>
      <c r="D60" s="88">
        <v>43783</v>
      </c>
      <c r="E60" s="83">
        <v>3400</v>
      </c>
      <c r="F60" s="84">
        <v>1</v>
      </c>
      <c r="G60" s="83">
        <v>3400</v>
      </c>
      <c r="H60" s="85">
        <v>0.05</v>
      </c>
      <c r="I60" s="78">
        <v>5</v>
      </c>
      <c r="J60" s="93">
        <v>0.2</v>
      </c>
      <c r="K60" s="78">
        <v>645.96</v>
      </c>
      <c r="L60" s="76" t="s">
        <v>108</v>
      </c>
    </row>
    <row r="61" spans="1:12" ht="15" customHeight="1">
      <c r="A61" s="79" t="s">
        <v>191</v>
      </c>
      <c r="B61" s="80" t="s">
        <v>185</v>
      </c>
      <c r="C61" s="81" t="s">
        <v>107</v>
      </c>
      <c r="D61" s="88">
        <v>43783</v>
      </c>
      <c r="E61" s="83">
        <v>3400</v>
      </c>
      <c r="F61" s="84">
        <v>1</v>
      </c>
      <c r="G61" s="83">
        <v>3400</v>
      </c>
      <c r="H61" s="85">
        <v>0.05</v>
      </c>
      <c r="I61" s="78">
        <v>5</v>
      </c>
      <c r="J61" s="93">
        <v>0.2</v>
      </c>
      <c r="K61" s="78">
        <v>645.96</v>
      </c>
      <c r="L61" s="76" t="s">
        <v>108</v>
      </c>
    </row>
    <row r="62" spans="1:12" ht="15" customHeight="1">
      <c r="A62" s="79" t="s">
        <v>192</v>
      </c>
      <c r="B62" s="80" t="s">
        <v>185</v>
      </c>
      <c r="C62" s="81" t="s">
        <v>116</v>
      </c>
      <c r="D62" s="88">
        <v>43783</v>
      </c>
      <c r="E62" s="83">
        <v>3400</v>
      </c>
      <c r="F62" s="84">
        <v>1</v>
      </c>
      <c r="G62" s="83">
        <v>3400</v>
      </c>
      <c r="H62" s="85">
        <v>0.05</v>
      </c>
      <c r="I62" s="78">
        <v>5</v>
      </c>
      <c r="J62" s="93">
        <v>0.2</v>
      </c>
      <c r="K62" s="78">
        <v>645.96</v>
      </c>
      <c r="L62" s="76" t="s">
        <v>108</v>
      </c>
    </row>
    <row r="63" spans="1:12" ht="15" customHeight="1">
      <c r="A63" s="79" t="s">
        <v>193</v>
      </c>
      <c r="B63" s="80" t="s">
        <v>194</v>
      </c>
      <c r="C63" s="81" t="s">
        <v>128</v>
      </c>
      <c r="D63" s="88">
        <v>43783</v>
      </c>
      <c r="E63" s="83">
        <v>4690.26</v>
      </c>
      <c r="F63" s="84">
        <v>1</v>
      </c>
      <c r="G63" s="83">
        <v>4690.26</v>
      </c>
      <c r="H63" s="85">
        <v>0.05</v>
      </c>
      <c r="I63" s="78">
        <v>5</v>
      </c>
      <c r="J63" s="93">
        <v>0.2</v>
      </c>
      <c r="K63" s="78">
        <v>891.12</v>
      </c>
      <c r="L63" s="76" t="s">
        <v>108</v>
      </c>
    </row>
    <row r="64" spans="1:12" ht="15" customHeight="1">
      <c r="A64" s="79" t="s">
        <v>195</v>
      </c>
      <c r="B64" s="80" t="s">
        <v>194</v>
      </c>
      <c r="C64" s="81" t="s">
        <v>107</v>
      </c>
      <c r="D64" s="88">
        <v>43783</v>
      </c>
      <c r="E64" s="83">
        <v>4690.27</v>
      </c>
      <c r="F64" s="84">
        <v>1</v>
      </c>
      <c r="G64" s="83">
        <v>4690.27</v>
      </c>
      <c r="H64" s="85">
        <v>0.05</v>
      </c>
      <c r="I64" s="78">
        <v>5</v>
      </c>
      <c r="J64" s="93">
        <v>0.2</v>
      </c>
      <c r="K64" s="78">
        <v>891.12</v>
      </c>
      <c r="L64" s="76" t="s">
        <v>108</v>
      </c>
    </row>
    <row r="65" spans="1:12" ht="15" customHeight="1">
      <c r="A65" s="79" t="s">
        <v>196</v>
      </c>
      <c r="B65" s="80" t="s">
        <v>197</v>
      </c>
      <c r="C65" s="81" t="s">
        <v>111</v>
      </c>
      <c r="D65" s="88">
        <v>43783</v>
      </c>
      <c r="E65" s="83">
        <v>76902.65</v>
      </c>
      <c r="F65" s="84">
        <v>1</v>
      </c>
      <c r="G65" s="83">
        <v>76902.65</v>
      </c>
      <c r="H65" s="85">
        <v>0.05</v>
      </c>
      <c r="I65" s="78">
        <v>5</v>
      </c>
      <c r="J65" s="93">
        <v>0.2</v>
      </c>
      <c r="K65" s="78">
        <v>14611.2</v>
      </c>
      <c r="L65" s="76" t="s">
        <v>108</v>
      </c>
    </row>
    <row r="66" spans="1:12" ht="15" customHeight="1">
      <c r="A66" s="79" t="s">
        <v>198</v>
      </c>
      <c r="B66" s="80" t="s">
        <v>141</v>
      </c>
      <c r="C66" s="81" t="s">
        <v>116</v>
      </c>
      <c r="D66" s="94">
        <v>43783</v>
      </c>
      <c r="E66" s="83">
        <v>268</v>
      </c>
      <c r="F66" s="84">
        <v>1</v>
      </c>
      <c r="G66" s="83">
        <v>268</v>
      </c>
      <c r="H66" s="85">
        <v>0.05</v>
      </c>
      <c r="I66" s="78">
        <v>5</v>
      </c>
      <c r="J66" s="93">
        <v>0.2</v>
      </c>
      <c r="K66" s="78">
        <v>50.88</v>
      </c>
      <c r="L66" s="76" t="s">
        <v>108</v>
      </c>
    </row>
    <row r="67" spans="1:12" ht="15" customHeight="1">
      <c r="A67" s="79" t="s">
        <v>199</v>
      </c>
      <c r="B67" s="80" t="s">
        <v>200</v>
      </c>
      <c r="C67" s="81" t="s">
        <v>128</v>
      </c>
      <c r="D67" s="95">
        <v>43846</v>
      </c>
      <c r="E67" s="83">
        <v>6790</v>
      </c>
      <c r="F67" s="84">
        <v>1</v>
      </c>
      <c r="G67" s="83">
        <v>6790</v>
      </c>
      <c r="H67" s="85">
        <v>0.05</v>
      </c>
      <c r="I67" s="78">
        <v>5</v>
      </c>
      <c r="J67" s="93">
        <v>0.2</v>
      </c>
      <c r="K67" s="78">
        <v>1290.12</v>
      </c>
      <c r="L67" s="76" t="s">
        <v>108</v>
      </c>
    </row>
    <row r="68" spans="1:12" ht="15" customHeight="1">
      <c r="A68" s="79" t="s">
        <v>201</v>
      </c>
      <c r="B68" s="80" t="s">
        <v>202</v>
      </c>
      <c r="C68" s="81" t="s">
        <v>111</v>
      </c>
      <c r="D68" s="95">
        <v>43962</v>
      </c>
      <c r="E68" s="83">
        <v>2850</v>
      </c>
      <c r="F68" s="84">
        <v>1</v>
      </c>
      <c r="G68" s="83">
        <v>2850</v>
      </c>
      <c r="H68" s="85">
        <v>0.05</v>
      </c>
      <c r="I68" s="78">
        <v>5</v>
      </c>
      <c r="J68" s="93">
        <v>0.2</v>
      </c>
      <c r="K68" s="78">
        <v>541.44</v>
      </c>
      <c r="L68" s="76" t="s">
        <v>108</v>
      </c>
    </row>
    <row r="69" spans="1:12" ht="15" customHeight="1">
      <c r="A69" s="79" t="s">
        <v>203</v>
      </c>
      <c r="B69" s="80" t="s">
        <v>202</v>
      </c>
      <c r="C69" s="81" t="s">
        <v>111</v>
      </c>
      <c r="D69" s="95">
        <v>43962</v>
      </c>
      <c r="E69" s="83">
        <v>2850</v>
      </c>
      <c r="F69" s="84">
        <v>1</v>
      </c>
      <c r="G69" s="83">
        <v>2850</v>
      </c>
      <c r="H69" s="85">
        <v>0.05</v>
      </c>
      <c r="I69" s="78">
        <v>5</v>
      </c>
      <c r="J69" s="93">
        <v>0.2</v>
      </c>
      <c r="K69" s="78">
        <v>541.44</v>
      </c>
      <c r="L69" s="76" t="s">
        <v>108</v>
      </c>
    </row>
    <row r="70" spans="1:12" ht="15" customHeight="1">
      <c r="A70" s="79" t="s">
        <v>204</v>
      </c>
      <c r="B70" s="80" t="s">
        <v>205</v>
      </c>
      <c r="C70" s="81" t="s">
        <v>111</v>
      </c>
      <c r="D70" s="95">
        <v>43970</v>
      </c>
      <c r="E70" s="83">
        <v>170796.46</v>
      </c>
      <c r="F70" s="84">
        <v>1</v>
      </c>
      <c r="G70" s="83">
        <v>170796.46</v>
      </c>
      <c r="H70" s="85">
        <v>0.05</v>
      </c>
      <c r="I70" s="78">
        <v>5</v>
      </c>
      <c r="J70" s="93">
        <v>0.2</v>
      </c>
      <c r="K70" s="78">
        <v>32450.64</v>
      </c>
      <c r="L70" s="76" t="s">
        <v>108</v>
      </c>
    </row>
    <row r="71" spans="1:12" ht="15" customHeight="1">
      <c r="A71" s="79" t="s">
        <v>206</v>
      </c>
      <c r="B71" s="80" t="s">
        <v>207</v>
      </c>
      <c r="C71" s="81" t="s">
        <v>111</v>
      </c>
      <c r="D71" s="95" t="s">
        <v>208</v>
      </c>
      <c r="E71" s="83">
        <v>2946.9</v>
      </c>
      <c r="F71" s="84">
        <v>1</v>
      </c>
      <c r="G71" s="83">
        <v>2946.9</v>
      </c>
      <c r="H71" s="85">
        <v>0.05</v>
      </c>
      <c r="I71" s="78">
        <v>5</v>
      </c>
      <c r="J71" s="93">
        <v>0.2</v>
      </c>
      <c r="K71" s="78">
        <v>373.28</v>
      </c>
      <c r="L71" s="76" t="s">
        <v>108</v>
      </c>
    </row>
    <row r="72" spans="1:12" ht="15" customHeight="1">
      <c r="A72" s="79" t="s">
        <v>209</v>
      </c>
      <c r="B72" s="80" t="s">
        <v>207</v>
      </c>
      <c r="C72" s="81" t="s">
        <v>111</v>
      </c>
      <c r="D72" s="95" t="s">
        <v>208</v>
      </c>
      <c r="E72" s="83">
        <v>2946.9</v>
      </c>
      <c r="F72" s="84">
        <v>1</v>
      </c>
      <c r="G72" s="83">
        <v>2946.9</v>
      </c>
      <c r="H72" s="85">
        <v>0.05</v>
      </c>
      <c r="I72" s="78">
        <v>5</v>
      </c>
      <c r="J72" s="93">
        <v>0.2</v>
      </c>
      <c r="K72" s="78">
        <v>373.28</v>
      </c>
      <c r="L72" s="76" t="s">
        <v>108</v>
      </c>
    </row>
    <row r="73" spans="1:12" ht="15" customHeight="1">
      <c r="A73" s="79" t="s">
        <v>210</v>
      </c>
      <c r="B73" s="80" t="s">
        <v>207</v>
      </c>
      <c r="C73" s="81" t="s">
        <v>111</v>
      </c>
      <c r="D73" s="95" t="s">
        <v>208</v>
      </c>
      <c r="E73" s="83">
        <v>2946.9</v>
      </c>
      <c r="F73" s="84">
        <v>1</v>
      </c>
      <c r="G73" s="83">
        <v>2946.9</v>
      </c>
      <c r="H73" s="85">
        <v>0.05</v>
      </c>
      <c r="I73" s="78">
        <v>5</v>
      </c>
      <c r="J73" s="93">
        <v>0.2</v>
      </c>
      <c r="K73" s="78">
        <v>373.28</v>
      </c>
      <c r="L73" s="76" t="s">
        <v>108</v>
      </c>
    </row>
    <row r="74" spans="1:12" ht="15" customHeight="1">
      <c r="A74" s="79" t="s">
        <v>211</v>
      </c>
      <c r="B74" s="80" t="s">
        <v>207</v>
      </c>
      <c r="C74" s="81" t="s">
        <v>111</v>
      </c>
      <c r="D74" s="95" t="s">
        <v>208</v>
      </c>
      <c r="E74" s="83">
        <v>2946.9</v>
      </c>
      <c r="F74" s="84">
        <v>1</v>
      </c>
      <c r="G74" s="83">
        <v>2946.9</v>
      </c>
      <c r="H74" s="85">
        <v>0.05</v>
      </c>
      <c r="I74" s="78">
        <v>5</v>
      </c>
      <c r="J74" s="93">
        <v>0.2</v>
      </c>
      <c r="K74" s="78">
        <v>373.28</v>
      </c>
      <c r="L74" s="76" t="s">
        <v>108</v>
      </c>
    </row>
    <row r="75" spans="1:12" ht="15" customHeight="1">
      <c r="A75" s="79" t="s">
        <v>212</v>
      </c>
      <c r="B75" s="80" t="s">
        <v>207</v>
      </c>
      <c r="C75" s="81" t="s">
        <v>111</v>
      </c>
      <c r="D75" s="95" t="s">
        <v>208</v>
      </c>
      <c r="E75" s="83">
        <v>2946.9</v>
      </c>
      <c r="F75" s="84">
        <v>1</v>
      </c>
      <c r="G75" s="83">
        <v>2946.9</v>
      </c>
      <c r="H75" s="85">
        <v>0.05</v>
      </c>
      <c r="I75" s="78">
        <v>5</v>
      </c>
      <c r="J75" s="93">
        <v>0.2</v>
      </c>
      <c r="K75" s="78">
        <v>373.28</v>
      </c>
      <c r="L75" s="76" t="s">
        <v>108</v>
      </c>
    </row>
    <row r="76" spans="1:12" ht="15" customHeight="1">
      <c r="A76" s="79" t="s">
        <v>213</v>
      </c>
      <c r="B76" s="80" t="s">
        <v>207</v>
      </c>
      <c r="C76" s="81" t="s">
        <v>111</v>
      </c>
      <c r="D76" s="95" t="s">
        <v>208</v>
      </c>
      <c r="E76" s="83">
        <v>2946.9</v>
      </c>
      <c r="F76" s="84">
        <v>1</v>
      </c>
      <c r="G76" s="83">
        <v>2946.9</v>
      </c>
      <c r="H76" s="85">
        <v>0.05</v>
      </c>
      <c r="I76" s="78">
        <v>5</v>
      </c>
      <c r="J76" s="93">
        <v>0.2</v>
      </c>
      <c r="K76" s="78">
        <v>373.28</v>
      </c>
      <c r="L76" s="76" t="s">
        <v>108</v>
      </c>
    </row>
    <row r="77" spans="1:12" ht="15" customHeight="1">
      <c r="A77" s="79" t="s">
        <v>214</v>
      </c>
      <c r="B77" s="80" t="s">
        <v>207</v>
      </c>
      <c r="C77" s="81" t="s">
        <v>128</v>
      </c>
      <c r="D77" s="95" t="s">
        <v>208</v>
      </c>
      <c r="E77" s="83">
        <v>2946.9</v>
      </c>
      <c r="F77" s="84">
        <v>1</v>
      </c>
      <c r="G77" s="83">
        <v>2946.9</v>
      </c>
      <c r="H77" s="85">
        <v>0.05</v>
      </c>
      <c r="I77" s="78">
        <v>5</v>
      </c>
      <c r="J77" s="93">
        <v>0.2</v>
      </c>
      <c r="K77" s="78">
        <v>373.28</v>
      </c>
      <c r="L77" s="76" t="s">
        <v>108</v>
      </c>
    </row>
    <row r="78" spans="1:12" ht="15" customHeight="1">
      <c r="A78" s="79" t="s">
        <v>215</v>
      </c>
      <c r="B78" s="80" t="s">
        <v>207</v>
      </c>
      <c r="C78" s="81" t="s">
        <v>131</v>
      </c>
      <c r="D78" s="95" t="s">
        <v>208</v>
      </c>
      <c r="E78" s="83">
        <v>2946.9</v>
      </c>
      <c r="F78" s="84">
        <v>1</v>
      </c>
      <c r="G78" s="83">
        <v>2946.9</v>
      </c>
      <c r="H78" s="85">
        <v>0.05</v>
      </c>
      <c r="I78" s="78">
        <v>5</v>
      </c>
      <c r="J78" s="93">
        <v>0.2</v>
      </c>
      <c r="K78" s="78">
        <v>373.28</v>
      </c>
      <c r="L78" s="76" t="s">
        <v>108</v>
      </c>
    </row>
    <row r="79" spans="1:12" ht="15" customHeight="1">
      <c r="A79" s="79" t="s">
        <v>216</v>
      </c>
      <c r="B79" s="80" t="s">
        <v>207</v>
      </c>
      <c r="C79" s="81" t="s">
        <v>111</v>
      </c>
      <c r="D79" s="95" t="s">
        <v>208</v>
      </c>
      <c r="E79" s="83">
        <v>2946.9</v>
      </c>
      <c r="F79" s="84">
        <v>1</v>
      </c>
      <c r="G79" s="83">
        <v>2946.9</v>
      </c>
      <c r="H79" s="85">
        <v>0.05</v>
      </c>
      <c r="I79" s="78">
        <v>5</v>
      </c>
      <c r="J79" s="93">
        <v>0.2</v>
      </c>
      <c r="K79" s="78">
        <v>373.28</v>
      </c>
      <c r="L79" s="76" t="s">
        <v>108</v>
      </c>
    </row>
    <row r="80" spans="1:12" ht="15" customHeight="1">
      <c r="A80" s="79" t="s">
        <v>217</v>
      </c>
      <c r="B80" s="80" t="s">
        <v>207</v>
      </c>
      <c r="C80" s="81" t="s">
        <v>131</v>
      </c>
      <c r="D80" s="95" t="s">
        <v>208</v>
      </c>
      <c r="E80" s="83">
        <v>2946.9</v>
      </c>
      <c r="F80" s="84">
        <v>1</v>
      </c>
      <c r="G80" s="83">
        <v>2946.9</v>
      </c>
      <c r="H80" s="85">
        <v>0.05</v>
      </c>
      <c r="I80" s="78">
        <v>5</v>
      </c>
      <c r="J80" s="93">
        <v>0.2</v>
      </c>
      <c r="K80" s="78">
        <v>373.28</v>
      </c>
      <c r="L80" s="76" t="s">
        <v>108</v>
      </c>
    </row>
    <row r="81" spans="1:12" ht="15" customHeight="1">
      <c r="A81" s="79" t="s">
        <v>218</v>
      </c>
      <c r="B81" s="80" t="s">
        <v>207</v>
      </c>
      <c r="C81" s="81" t="s">
        <v>111</v>
      </c>
      <c r="D81" s="95" t="s">
        <v>208</v>
      </c>
      <c r="E81" s="83">
        <v>2946.9</v>
      </c>
      <c r="F81" s="84">
        <v>1</v>
      </c>
      <c r="G81" s="83">
        <v>2946.9</v>
      </c>
      <c r="H81" s="85">
        <v>0.05</v>
      </c>
      <c r="I81" s="78">
        <v>5</v>
      </c>
      <c r="J81" s="93">
        <v>0.2</v>
      </c>
      <c r="K81" s="78">
        <v>373.28</v>
      </c>
      <c r="L81" s="76" t="s">
        <v>108</v>
      </c>
    </row>
    <row r="82" spans="1:12" ht="15" customHeight="1">
      <c r="A82" s="79" t="s">
        <v>219</v>
      </c>
      <c r="B82" s="80" t="s">
        <v>207</v>
      </c>
      <c r="C82" s="81" t="s">
        <v>111</v>
      </c>
      <c r="D82" s="95" t="s">
        <v>208</v>
      </c>
      <c r="E82" s="83">
        <v>2946.9</v>
      </c>
      <c r="F82" s="84">
        <v>1</v>
      </c>
      <c r="G82" s="83">
        <v>2946.9</v>
      </c>
      <c r="H82" s="85">
        <v>0.05</v>
      </c>
      <c r="I82" s="78">
        <v>5</v>
      </c>
      <c r="J82" s="93">
        <v>0.2</v>
      </c>
      <c r="K82" s="78">
        <v>373.28</v>
      </c>
      <c r="L82" s="76" t="s">
        <v>108</v>
      </c>
    </row>
    <row r="83" spans="1:12" ht="15" customHeight="1">
      <c r="A83" s="79" t="s">
        <v>220</v>
      </c>
      <c r="B83" s="80" t="s">
        <v>207</v>
      </c>
      <c r="C83" s="81" t="s">
        <v>111</v>
      </c>
      <c r="D83" s="95" t="s">
        <v>208</v>
      </c>
      <c r="E83" s="83">
        <v>2946.9</v>
      </c>
      <c r="F83" s="84">
        <v>1</v>
      </c>
      <c r="G83" s="83">
        <v>2946.9</v>
      </c>
      <c r="H83" s="85">
        <v>0.05</v>
      </c>
      <c r="I83" s="78">
        <v>5</v>
      </c>
      <c r="J83" s="93">
        <v>0.2</v>
      </c>
      <c r="K83" s="78">
        <v>373.28</v>
      </c>
      <c r="L83" s="76" t="s">
        <v>108</v>
      </c>
    </row>
    <row r="84" spans="1:12" ht="15" customHeight="1">
      <c r="A84" s="79" t="s">
        <v>221</v>
      </c>
      <c r="B84" s="80" t="s">
        <v>207</v>
      </c>
      <c r="C84" s="81" t="s">
        <v>111</v>
      </c>
      <c r="D84" s="95" t="s">
        <v>208</v>
      </c>
      <c r="E84" s="83">
        <v>2946.9</v>
      </c>
      <c r="F84" s="84">
        <v>1</v>
      </c>
      <c r="G84" s="83">
        <v>2946.9</v>
      </c>
      <c r="H84" s="85">
        <v>0.05</v>
      </c>
      <c r="I84" s="78">
        <v>5</v>
      </c>
      <c r="J84" s="93">
        <v>0.2</v>
      </c>
      <c r="K84" s="78">
        <v>373.28</v>
      </c>
      <c r="L84" s="76" t="s">
        <v>108</v>
      </c>
    </row>
    <row r="85" spans="1:12" ht="15" customHeight="1">
      <c r="A85" s="79" t="s">
        <v>222</v>
      </c>
      <c r="B85" s="80" t="s">
        <v>207</v>
      </c>
      <c r="C85" s="81" t="s">
        <v>111</v>
      </c>
      <c r="D85" s="95" t="s">
        <v>208</v>
      </c>
      <c r="E85" s="83">
        <v>2946.9</v>
      </c>
      <c r="F85" s="84">
        <v>1</v>
      </c>
      <c r="G85" s="83">
        <v>2946.9</v>
      </c>
      <c r="H85" s="85">
        <v>0.05</v>
      </c>
      <c r="I85" s="78">
        <v>5</v>
      </c>
      <c r="J85" s="93">
        <v>0.2</v>
      </c>
      <c r="K85" s="78">
        <v>373.28</v>
      </c>
      <c r="L85" s="76" t="s">
        <v>108</v>
      </c>
    </row>
    <row r="86" spans="1:12" ht="15" customHeight="1">
      <c r="A86" s="79" t="s">
        <v>223</v>
      </c>
      <c r="B86" s="80" t="s">
        <v>207</v>
      </c>
      <c r="C86" s="81" t="s">
        <v>116</v>
      </c>
      <c r="D86" s="95" t="s">
        <v>208</v>
      </c>
      <c r="E86" s="83">
        <v>2946.9</v>
      </c>
      <c r="F86" s="84">
        <v>1</v>
      </c>
      <c r="G86" s="83">
        <v>2946.9</v>
      </c>
      <c r="H86" s="85">
        <v>0.05</v>
      </c>
      <c r="I86" s="78">
        <v>5</v>
      </c>
      <c r="J86" s="93">
        <v>0.2</v>
      </c>
      <c r="K86" s="78">
        <v>373.28</v>
      </c>
      <c r="L86" s="76" t="s">
        <v>108</v>
      </c>
    </row>
    <row r="87" spans="1:12" ht="15" customHeight="1">
      <c r="A87" s="79" t="s">
        <v>224</v>
      </c>
      <c r="B87" s="80" t="s">
        <v>207</v>
      </c>
      <c r="C87" s="81" t="s">
        <v>111</v>
      </c>
      <c r="D87" s="95" t="s">
        <v>208</v>
      </c>
      <c r="E87" s="83">
        <v>2946.9</v>
      </c>
      <c r="F87" s="84">
        <v>1</v>
      </c>
      <c r="G87" s="83">
        <v>2946.9</v>
      </c>
      <c r="H87" s="85">
        <v>0.05</v>
      </c>
      <c r="I87" s="78">
        <v>5</v>
      </c>
      <c r="J87" s="93">
        <v>0.2</v>
      </c>
      <c r="K87" s="78">
        <v>373.28</v>
      </c>
      <c r="L87" s="76" t="s">
        <v>108</v>
      </c>
    </row>
    <row r="88" spans="1:12" ht="15" customHeight="1">
      <c r="A88" s="79" t="s">
        <v>225</v>
      </c>
      <c r="B88" s="80" t="s">
        <v>207</v>
      </c>
      <c r="C88" s="81" t="s">
        <v>116</v>
      </c>
      <c r="D88" s="95" t="s">
        <v>208</v>
      </c>
      <c r="E88" s="83">
        <v>2946.9</v>
      </c>
      <c r="F88" s="84">
        <v>1</v>
      </c>
      <c r="G88" s="83">
        <v>2946.9</v>
      </c>
      <c r="H88" s="85">
        <v>0.05</v>
      </c>
      <c r="I88" s="78">
        <v>5</v>
      </c>
      <c r="J88" s="93">
        <v>0.2</v>
      </c>
      <c r="K88" s="78">
        <v>373.28</v>
      </c>
      <c r="L88" s="76" t="s">
        <v>108</v>
      </c>
    </row>
    <row r="89" spans="1:12" ht="15" customHeight="1">
      <c r="A89" s="79" t="s">
        <v>226</v>
      </c>
      <c r="B89" s="80" t="s">
        <v>207</v>
      </c>
      <c r="C89" s="81" t="s">
        <v>128</v>
      </c>
      <c r="D89" s="95" t="s">
        <v>208</v>
      </c>
      <c r="E89" s="83">
        <v>2946.9</v>
      </c>
      <c r="F89" s="84">
        <v>1</v>
      </c>
      <c r="G89" s="83">
        <v>2946.9</v>
      </c>
      <c r="H89" s="85">
        <v>0.05</v>
      </c>
      <c r="I89" s="78">
        <v>5</v>
      </c>
      <c r="J89" s="93">
        <v>0.2</v>
      </c>
      <c r="K89" s="78">
        <v>373.28</v>
      </c>
      <c r="L89" s="76" t="s">
        <v>108</v>
      </c>
    </row>
    <row r="90" spans="1:12" ht="15" customHeight="1">
      <c r="A90" s="79" t="s">
        <v>227</v>
      </c>
      <c r="B90" s="80" t="s">
        <v>207</v>
      </c>
      <c r="C90" s="81" t="s">
        <v>128</v>
      </c>
      <c r="D90" s="95" t="s">
        <v>208</v>
      </c>
      <c r="E90" s="83">
        <v>2946.95</v>
      </c>
      <c r="F90" s="84">
        <v>1</v>
      </c>
      <c r="G90" s="83">
        <v>2946.95</v>
      </c>
      <c r="H90" s="85">
        <v>0.05</v>
      </c>
      <c r="I90" s="78">
        <v>5</v>
      </c>
      <c r="J90" s="93">
        <v>0.2</v>
      </c>
      <c r="K90" s="78">
        <v>373.28</v>
      </c>
      <c r="L90" s="76" t="s">
        <v>108</v>
      </c>
    </row>
    <row r="91" spans="1:12" ht="15" customHeight="1">
      <c r="A91" s="79" t="s">
        <v>228</v>
      </c>
      <c r="B91" s="80" t="s">
        <v>207</v>
      </c>
      <c r="C91" s="81" t="s">
        <v>107</v>
      </c>
      <c r="D91" s="95" t="s">
        <v>208</v>
      </c>
      <c r="E91" s="83">
        <v>4690.26</v>
      </c>
      <c r="F91" s="84">
        <v>1</v>
      </c>
      <c r="G91" s="83">
        <v>4690.26</v>
      </c>
      <c r="H91" s="85">
        <v>0.05</v>
      </c>
      <c r="I91" s="78">
        <v>5</v>
      </c>
      <c r="J91" s="93">
        <v>0.2</v>
      </c>
      <c r="K91" s="78">
        <v>594.08</v>
      </c>
      <c r="L91" s="76" t="s">
        <v>108</v>
      </c>
    </row>
    <row r="92" spans="1:12" ht="15" customHeight="1">
      <c r="A92" s="79" t="s">
        <v>229</v>
      </c>
      <c r="B92" s="80" t="s">
        <v>207</v>
      </c>
      <c r="C92" s="81" t="s">
        <v>128</v>
      </c>
      <c r="D92" s="95" t="s">
        <v>208</v>
      </c>
      <c r="E92" s="83">
        <v>4690.27</v>
      </c>
      <c r="F92" s="84">
        <v>1</v>
      </c>
      <c r="G92" s="83">
        <v>4690.27</v>
      </c>
      <c r="H92" s="85">
        <v>0.05</v>
      </c>
      <c r="I92" s="78">
        <v>5</v>
      </c>
      <c r="J92" s="93">
        <v>0.2</v>
      </c>
      <c r="K92" s="78">
        <v>594.08</v>
      </c>
      <c r="L92" s="76" t="s">
        <v>108</v>
      </c>
    </row>
    <row r="93" spans="1:12" ht="15" customHeight="1">
      <c r="A93" s="79" t="s">
        <v>230</v>
      </c>
      <c r="B93" s="80" t="s">
        <v>207</v>
      </c>
      <c r="C93" s="81" t="s">
        <v>128</v>
      </c>
      <c r="D93" s="95" t="s">
        <v>208</v>
      </c>
      <c r="E93" s="83">
        <v>6150.44</v>
      </c>
      <c r="F93" s="84">
        <v>1</v>
      </c>
      <c r="G93" s="83">
        <v>6150.44</v>
      </c>
      <c r="H93" s="85">
        <v>0.05</v>
      </c>
      <c r="I93" s="78">
        <v>5</v>
      </c>
      <c r="J93" s="93">
        <v>0.2</v>
      </c>
      <c r="K93" s="78">
        <v>779.04</v>
      </c>
      <c r="L93" s="76" t="s">
        <v>108</v>
      </c>
    </row>
    <row r="94" spans="1:12" ht="15" customHeight="1">
      <c r="A94" s="79" t="s">
        <v>231</v>
      </c>
      <c r="B94" s="80" t="s">
        <v>232</v>
      </c>
      <c r="C94" s="81" t="s">
        <v>128</v>
      </c>
      <c r="D94" s="95" t="s">
        <v>233</v>
      </c>
      <c r="E94" s="83">
        <v>4600</v>
      </c>
      <c r="F94" s="84">
        <v>1</v>
      </c>
      <c r="G94" s="83">
        <v>4600</v>
      </c>
      <c r="H94" s="85">
        <v>0.05</v>
      </c>
      <c r="I94" s="78">
        <v>5</v>
      </c>
      <c r="J94" s="93">
        <v>0.2</v>
      </c>
      <c r="K94" s="78">
        <v>509.81</v>
      </c>
      <c r="L94" s="76" t="s">
        <v>108</v>
      </c>
    </row>
    <row r="95" spans="1:12" ht="15" customHeight="1">
      <c r="A95" s="79" t="s">
        <v>234</v>
      </c>
      <c r="B95" s="80" t="s">
        <v>118</v>
      </c>
      <c r="C95" s="81" t="s">
        <v>107</v>
      </c>
      <c r="D95" s="95" t="s">
        <v>233</v>
      </c>
      <c r="E95" s="83">
        <v>900</v>
      </c>
      <c r="F95" s="84">
        <v>1</v>
      </c>
      <c r="G95" s="83">
        <v>900</v>
      </c>
      <c r="H95" s="85">
        <v>0.05</v>
      </c>
      <c r="I95" s="78">
        <v>5</v>
      </c>
      <c r="J95" s="93">
        <v>0.2</v>
      </c>
      <c r="K95" s="78">
        <v>99.75</v>
      </c>
      <c r="L95" s="76" t="s">
        <v>108</v>
      </c>
    </row>
    <row r="96" spans="1:12" ht="15" customHeight="1">
      <c r="A96" s="79" t="s">
        <v>235</v>
      </c>
      <c r="B96" s="80" t="s">
        <v>115</v>
      </c>
      <c r="C96" s="81" t="s">
        <v>107</v>
      </c>
      <c r="D96" s="95" t="s">
        <v>233</v>
      </c>
      <c r="E96" s="83">
        <v>2600</v>
      </c>
      <c r="F96" s="84">
        <v>1</v>
      </c>
      <c r="G96" s="83">
        <v>2600</v>
      </c>
      <c r="H96" s="85">
        <v>0.05</v>
      </c>
      <c r="I96" s="78">
        <v>5</v>
      </c>
      <c r="J96" s="93">
        <v>0.2</v>
      </c>
      <c r="K96" s="78">
        <v>288.19</v>
      </c>
      <c r="L96" s="76" t="s">
        <v>108</v>
      </c>
    </row>
    <row r="97" spans="1:12" ht="15" customHeight="1">
      <c r="A97" s="79" t="s">
        <v>236</v>
      </c>
      <c r="B97" s="80" t="s">
        <v>115</v>
      </c>
      <c r="C97" s="81" t="s">
        <v>111</v>
      </c>
      <c r="D97" s="95" t="s">
        <v>233</v>
      </c>
      <c r="E97" s="83">
        <v>2600</v>
      </c>
      <c r="F97" s="84">
        <v>1</v>
      </c>
      <c r="G97" s="83">
        <v>2600</v>
      </c>
      <c r="H97" s="85">
        <v>0.05</v>
      </c>
      <c r="I97" s="78">
        <v>5</v>
      </c>
      <c r="J97" s="93">
        <v>0.2</v>
      </c>
      <c r="K97" s="78">
        <v>288.19</v>
      </c>
      <c r="L97" s="76" t="s">
        <v>108</v>
      </c>
    </row>
    <row r="98" spans="1:12" ht="15" customHeight="1">
      <c r="A98" s="79" t="s">
        <v>237</v>
      </c>
      <c r="B98" s="80" t="s">
        <v>118</v>
      </c>
      <c r="C98" s="81" t="s">
        <v>111</v>
      </c>
      <c r="D98" s="95" t="s">
        <v>233</v>
      </c>
      <c r="E98" s="83">
        <v>900</v>
      </c>
      <c r="F98" s="84">
        <v>1</v>
      </c>
      <c r="G98" s="83">
        <v>900</v>
      </c>
      <c r="H98" s="85">
        <v>0.05</v>
      </c>
      <c r="I98" s="78">
        <v>5</v>
      </c>
      <c r="J98" s="93">
        <v>0.2</v>
      </c>
      <c r="K98" s="78">
        <v>99.75</v>
      </c>
      <c r="L98" s="76" t="s">
        <v>108</v>
      </c>
    </row>
    <row r="99" spans="1:12" ht="15" customHeight="1">
      <c r="A99" s="79" t="s">
        <v>238</v>
      </c>
      <c r="B99" s="80" t="s">
        <v>239</v>
      </c>
      <c r="C99" s="81" t="s">
        <v>131</v>
      </c>
      <c r="D99" s="95" t="s">
        <v>240</v>
      </c>
      <c r="E99" s="83">
        <v>880</v>
      </c>
      <c r="F99" s="84">
        <v>1</v>
      </c>
      <c r="G99" s="83">
        <v>880</v>
      </c>
      <c r="H99" s="85">
        <v>0.05</v>
      </c>
      <c r="I99" s="78">
        <v>5</v>
      </c>
      <c r="J99" s="93">
        <v>0.2</v>
      </c>
      <c r="K99" s="78">
        <v>55.72</v>
      </c>
      <c r="L99" s="76" t="s">
        <v>108</v>
      </c>
    </row>
    <row r="100" spans="1:12" ht="15" customHeight="1">
      <c r="A100" s="79" t="s">
        <v>241</v>
      </c>
      <c r="B100" s="80" t="s">
        <v>239</v>
      </c>
      <c r="C100" s="81" t="s">
        <v>111</v>
      </c>
      <c r="D100" s="95" t="s">
        <v>240</v>
      </c>
      <c r="E100" s="83">
        <v>880</v>
      </c>
      <c r="F100" s="84">
        <v>1</v>
      </c>
      <c r="G100" s="83">
        <v>880</v>
      </c>
      <c r="H100" s="85">
        <v>0.05</v>
      </c>
      <c r="I100" s="78">
        <v>5</v>
      </c>
      <c r="J100" s="93">
        <v>0.2</v>
      </c>
      <c r="K100" s="78">
        <v>55.72</v>
      </c>
      <c r="L100" s="76" t="s">
        <v>108</v>
      </c>
    </row>
    <row r="101" spans="1:12" ht="15" customHeight="1">
      <c r="A101" s="79" t="s">
        <v>242</v>
      </c>
      <c r="B101" s="80" t="s">
        <v>239</v>
      </c>
      <c r="C101" s="81" t="s">
        <v>111</v>
      </c>
      <c r="D101" s="95" t="s">
        <v>240</v>
      </c>
      <c r="E101" s="83">
        <v>880</v>
      </c>
      <c r="F101" s="84">
        <v>1</v>
      </c>
      <c r="G101" s="83">
        <v>880</v>
      </c>
      <c r="H101" s="85">
        <v>0.05</v>
      </c>
      <c r="I101" s="78">
        <v>5</v>
      </c>
      <c r="J101" s="93">
        <v>0.2</v>
      </c>
      <c r="K101" s="78">
        <v>55.72</v>
      </c>
      <c r="L101" s="76" t="s">
        <v>108</v>
      </c>
    </row>
    <row r="102" spans="1:12" ht="15" customHeight="1">
      <c r="A102" s="79" t="s">
        <v>243</v>
      </c>
      <c r="B102" s="80" t="s">
        <v>239</v>
      </c>
      <c r="C102" s="81" t="s">
        <v>116</v>
      </c>
      <c r="D102" s="95" t="s">
        <v>240</v>
      </c>
      <c r="E102" s="83">
        <v>880</v>
      </c>
      <c r="F102" s="84">
        <v>1</v>
      </c>
      <c r="G102" s="83">
        <v>880</v>
      </c>
      <c r="H102" s="85">
        <v>0.05</v>
      </c>
      <c r="I102" s="78">
        <v>5</v>
      </c>
      <c r="J102" s="93">
        <v>0.2</v>
      </c>
      <c r="K102" s="78">
        <v>55.72</v>
      </c>
      <c r="L102" s="76" t="s">
        <v>108</v>
      </c>
    </row>
    <row r="103" spans="1:12" ht="15" customHeight="1">
      <c r="A103" s="79" t="s">
        <v>244</v>
      </c>
      <c r="B103" s="80" t="s">
        <v>239</v>
      </c>
      <c r="C103" s="81" t="s">
        <v>107</v>
      </c>
      <c r="D103" s="95" t="s">
        <v>240</v>
      </c>
      <c r="E103" s="83">
        <v>880</v>
      </c>
      <c r="F103" s="84">
        <v>1</v>
      </c>
      <c r="G103" s="83">
        <v>880</v>
      </c>
      <c r="H103" s="85">
        <v>0.05</v>
      </c>
      <c r="I103" s="78">
        <v>5</v>
      </c>
      <c r="J103" s="93">
        <v>0.2</v>
      </c>
      <c r="K103" s="78">
        <v>55.72</v>
      </c>
      <c r="L103" s="76" t="s">
        <v>108</v>
      </c>
    </row>
    <row r="104" spans="1:12" ht="15" customHeight="1">
      <c r="A104" s="79" t="s">
        <v>245</v>
      </c>
      <c r="B104" s="80" t="s">
        <v>239</v>
      </c>
      <c r="C104" s="81" t="s">
        <v>116</v>
      </c>
      <c r="D104" s="95" t="s">
        <v>240</v>
      </c>
      <c r="E104" s="83">
        <v>880</v>
      </c>
      <c r="F104" s="84">
        <v>1</v>
      </c>
      <c r="G104" s="83">
        <v>880</v>
      </c>
      <c r="H104" s="85">
        <v>0.05</v>
      </c>
      <c r="I104" s="78">
        <v>5</v>
      </c>
      <c r="J104" s="93">
        <v>0.2</v>
      </c>
      <c r="K104" s="78">
        <v>55.72</v>
      </c>
      <c r="L104" s="76" t="s">
        <v>108</v>
      </c>
    </row>
    <row r="105" spans="1:12" ht="15" customHeight="1">
      <c r="A105" s="79" t="s">
        <v>246</v>
      </c>
      <c r="B105" s="80" t="s">
        <v>239</v>
      </c>
      <c r="C105" s="81" t="s">
        <v>107</v>
      </c>
      <c r="D105" s="95" t="s">
        <v>240</v>
      </c>
      <c r="E105" s="83">
        <v>880</v>
      </c>
      <c r="F105" s="84">
        <v>1</v>
      </c>
      <c r="G105" s="83">
        <v>880</v>
      </c>
      <c r="H105" s="85">
        <v>0.05</v>
      </c>
      <c r="I105" s="78">
        <v>5</v>
      </c>
      <c r="J105" s="93">
        <v>0.2</v>
      </c>
      <c r="K105" s="78">
        <v>55.72</v>
      </c>
      <c r="L105" s="76" t="s">
        <v>108</v>
      </c>
    </row>
    <row r="106" spans="1:12" ht="15" customHeight="1">
      <c r="A106" s="79" t="s">
        <v>247</v>
      </c>
      <c r="B106" s="80" t="s">
        <v>239</v>
      </c>
      <c r="C106" s="81" t="s">
        <v>128</v>
      </c>
      <c r="D106" s="95" t="s">
        <v>240</v>
      </c>
      <c r="E106" s="83">
        <v>880</v>
      </c>
      <c r="F106" s="84">
        <v>1</v>
      </c>
      <c r="G106" s="83">
        <v>880</v>
      </c>
      <c r="H106" s="85">
        <v>0.05</v>
      </c>
      <c r="I106" s="78">
        <v>5</v>
      </c>
      <c r="J106" s="93">
        <v>0.2</v>
      </c>
      <c r="K106" s="78">
        <v>55.72</v>
      </c>
      <c r="L106" s="76" t="s">
        <v>108</v>
      </c>
    </row>
    <row r="107" spans="1:12" ht="15" customHeight="1">
      <c r="A107" s="79" t="s">
        <v>248</v>
      </c>
      <c r="B107" s="80" t="s">
        <v>239</v>
      </c>
      <c r="C107" s="81" t="s">
        <v>128</v>
      </c>
      <c r="D107" s="95" t="s">
        <v>240</v>
      </c>
      <c r="E107" s="83">
        <v>880</v>
      </c>
      <c r="F107" s="84">
        <v>1</v>
      </c>
      <c r="G107" s="83">
        <v>880</v>
      </c>
      <c r="H107" s="85">
        <v>0.05</v>
      </c>
      <c r="I107" s="78">
        <v>5</v>
      </c>
      <c r="J107" s="93">
        <v>0.2</v>
      </c>
      <c r="K107" s="78">
        <v>55.72</v>
      </c>
      <c r="L107" s="76" t="s">
        <v>108</v>
      </c>
    </row>
    <row r="108" spans="1:12" ht="15" customHeight="1">
      <c r="A108" s="79" t="s">
        <v>249</v>
      </c>
      <c r="B108" s="80" t="s">
        <v>250</v>
      </c>
      <c r="C108" s="81" t="s">
        <v>107</v>
      </c>
      <c r="D108" s="95" t="s">
        <v>240</v>
      </c>
      <c r="E108" s="83">
        <v>1782.18</v>
      </c>
      <c r="F108" s="84">
        <v>1</v>
      </c>
      <c r="G108" s="83">
        <v>1782.18</v>
      </c>
      <c r="H108" s="85">
        <v>0.05</v>
      </c>
      <c r="I108" s="78">
        <v>5</v>
      </c>
      <c r="J108" s="93">
        <v>0.2</v>
      </c>
      <c r="K108" s="78">
        <v>112.88</v>
      </c>
      <c r="L108" s="76" t="s">
        <v>108</v>
      </c>
    </row>
    <row r="109" spans="1:12" ht="15" customHeight="1">
      <c r="A109" s="79" t="s">
        <v>251</v>
      </c>
      <c r="B109" s="80" t="s">
        <v>250</v>
      </c>
      <c r="C109" s="81" t="s">
        <v>116</v>
      </c>
      <c r="D109" s="95" t="s">
        <v>240</v>
      </c>
      <c r="E109" s="83">
        <v>1782.18</v>
      </c>
      <c r="F109" s="84">
        <v>1</v>
      </c>
      <c r="G109" s="83">
        <v>1782.18</v>
      </c>
      <c r="H109" s="85">
        <v>0.05</v>
      </c>
      <c r="I109" s="78">
        <v>5</v>
      </c>
      <c r="J109" s="93">
        <v>0.2</v>
      </c>
      <c r="K109" s="78">
        <v>112.88</v>
      </c>
      <c r="L109" s="76" t="s">
        <v>108</v>
      </c>
    </row>
    <row r="110" spans="1:12" ht="15" customHeight="1">
      <c r="A110" s="79" t="s">
        <v>252</v>
      </c>
      <c r="B110" s="80" t="s">
        <v>250</v>
      </c>
      <c r="C110" s="81" t="s">
        <v>107</v>
      </c>
      <c r="D110" s="95" t="s">
        <v>240</v>
      </c>
      <c r="E110" s="83">
        <v>1782.18</v>
      </c>
      <c r="F110" s="84">
        <v>1</v>
      </c>
      <c r="G110" s="83">
        <v>1782.18</v>
      </c>
      <c r="H110" s="85">
        <v>0.05</v>
      </c>
      <c r="I110" s="78">
        <v>5</v>
      </c>
      <c r="J110" s="93">
        <v>0.2</v>
      </c>
      <c r="K110" s="78">
        <v>112.88</v>
      </c>
      <c r="L110" s="76" t="s">
        <v>108</v>
      </c>
    </row>
    <row r="111" spans="1:12" ht="15" customHeight="1">
      <c r="A111" s="79" t="s">
        <v>253</v>
      </c>
      <c r="B111" s="80" t="s">
        <v>250</v>
      </c>
      <c r="C111" s="81" t="s">
        <v>128</v>
      </c>
      <c r="D111" s="95" t="s">
        <v>240</v>
      </c>
      <c r="E111" s="83">
        <v>1782.18</v>
      </c>
      <c r="F111" s="84">
        <v>1</v>
      </c>
      <c r="G111" s="83">
        <v>1782.18</v>
      </c>
      <c r="H111" s="85">
        <v>0.05</v>
      </c>
      <c r="I111" s="78">
        <v>5</v>
      </c>
      <c r="J111" s="93">
        <v>0.2</v>
      </c>
      <c r="K111" s="78">
        <v>112.88</v>
      </c>
      <c r="L111" s="76" t="s">
        <v>108</v>
      </c>
    </row>
    <row r="112" spans="1:12" ht="15" customHeight="1">
      <c r="A112" s="79" t="s">
        <v>254</v>
      </c>
      <c r="B112" s="80" t="s">
        <v>250</v>
      </c>
      <c r="C112" s="81" t="s">
        <v>128</v>
      </c>
      <c r="D112" s="95" t="s">
        <v>240</v>
      </c>
      <c r="E112" s="83">
        <v>1782.17</v>
      </c>
      <c r="F112" s="84">
        <v>1</v>
      </c>
      <c r="G112" s="83">
        <v>1782.17</v>
      </c>
      <c r="H112" s="85">
        <v>0.05</v>
      </c>
      <c r="I112" s="78">
        <v>5</v>
      </c>
      <c r="J112" s="93">
        <v>0.2</v>
      </c>
      <c r="K112" s="78">
        <v>112.88</v>
      </c>
      <c r="L112" s="76" t="s">
        <v>108</v>
      </c>
    </row>
    <row r="113" spans="1:12" ht="15" customHeight="1">
      <c r="A113" s="79" t="s">
        <v>255</v>
      </c>
      <c r="B113" s="80" t="s">
        <v>256</v>
      </c>
      <c r="C113" s="81" t="s">
        <v>131</v>
      </c>
      <c r="D113" s="95" t="s">
        <v>240</v>
      </c>
      <c r="E113" s="83">
        <v>1386.14</v>
      </c>
      <c r="F113" s="84">
        <v>1</v>
      </c>
      <c r="G113" s="83">
        <v>1386.14</v>
      </c>
      <c r="H113" s="85">
        <v>0.05</v>
      </c>
      <c r="I113" s="78">
        <v>5</v>
      </c>
      <c r="J113" s="93">
        <v>0.2</v>
      </c>
      <c r="K113" s="78">
        <v>87.8</v>
      </c>
      <c r="L113" s="76" t="s">
        <v>108</v>
      </c>
    </row>
    <row r="114" spans="1:12" ht="15" customHeight="1">
      <c r="A114" s="79" t="s">
        <v>257</v>
      </c>
      <c r="B114" s="80" t="s">
        <v>256</v>
      </c>
      <c r="C114" s="81" t="s">
        <v>131</v>
      </c>
      <c r="D114" s="95" t="s">
        <v>240</v>
      </c>
      <c r="E114" s="83">
        <v>1386.14</v>
      </c>
      <c r="F114" s="84">
        <v>1</v>
      </c>
      <c r="G114" s="83">
        <v>1386.14</v>
      </c>
      <c r="H114" s="85">
        <v>0.05</v>
      </c>
      <c r="I114" s="78">
        <v>5</v>
      </c>
      <c r="J114" s="93">
        <v>0.2</v>
      </c>
      <c r="K114" s="78">
        <v>87.8</v>
      </c>
      <c r="L114" s="76" t="s">
        <v>108</v>
      </c>
    </row>
    <row r="115" spans="1:12" ht="15" customHeight="1">
      <c r="A115" s="79" t="s">
        <v>258</v>
      </c>
      <c r="B115" s="80" t="s">
        <v>256</v>
      </c>
      <c r="C115" s="81" t="s">
        <v>111</v>
      </c>
      <c r="D115" s="95" t="s">
        <v>240</v>
      </c>
      <c r="E115" s="83">
        <v>1386.14</v>
      </c>
      <c r="F115" s="84">
        <v>1</v>
      </c>
      <c r="G115" s="83">
        <v>1386.14</v>
      </c>
      <c r="H115" s="85">
        <v>0.05</v>
      </c>
      <c r="I115" s="78">
        <v>5</v>
      </c>
      <c r="J115" s="93">
        <v>0.2</v>
      </c>
      <c r="K115" s="78">
        <v>87.8</v>
      </c>
      <c r="L115" s="76" t="s">
        <v>108</v>
      </c>
    </row>
    <row r="116" spans="1:12" ht="15" customHeight="1">
      <c r="A116" s="79" t="s">
        <v>259</v>
      </c>
      <c r="B116" s="80" t="s">
        <v>256</v>
      </c>
      <c r="C116" s="81" t="s">
        <v>111</v>
      </c>
      <c r="D116" s="95" t="s">
        <v>240</v>
      </c>
      <c r="E116" s="83">
        <v>1386.14</v>
      </c>
      <c r="F116" s="84">
        <v>1</v>
      </c>
      <c r="G116" s="83">
        <v>1386.14</v>
      </c>
      <c r="H116" s="85">
        <v>0.05</v>
      </c>
      <c r="I116" s="78">
        <v>5</v>
      </c>
      <c r="J116" s="93">
        <v>0.2</v>
      </c>
      <c r="K116" s="78">
        <v>87.8</v>
      </c>
      <c r="L116" s="76" t="s">
        <v>108</v>
      </c>
    </row>
    <row r="117" spans="1:12" ht="15" customHeight="1">
      <c r="A117" s="79" t="s">
        <v>260</v>
      </c>
      <c r="B117" s="80" t="s">
        <v>256</v>
      </c>
      <c r="C117" s="81" t="s">
        <v>128</v>
      </c>
      <c r="D117" s="95" t="s">
        <v>240</v>
      </c>
      <c r="E117" s="83">
        <v>1386.13</v>
      </c>
      <c r="F117" s="84">
        <v>1</v>
      </c>
      <c r="G117" s="83">
        <v>1386.13</v>
      </c>
      <c r="H117" s="85">
        <v>0.05</v>
      </c>
      <c r="I117" s="78">
        <v>5</v>
      </c>
      <c r="J117" s="93">
        <v>0.2</v>
      </c>
      <c r="K117" s="78">
        <v>87.8</v>
      </c>
      <c r="L117" s="76" t="s">
        <v>108</v>
      </c>
    </row>
    <row r="118" spans="1:12" ht="15" customHeight="1">
      <c r="A118" s="79" t="s">
        <v>261</v>
      </c>
      <c r="B118" s="80" t="s">
        <v>262</v>
      </c>
      <c r="C118" s="81" t="s">
        <v>128</v>
      </c>
      <c r="D118" s="95" t="s">
        <v>240</v>
      </c>
      <c r="E118" s="83">
        <v>1782.18</v>
      </c>
      <c r="F118" s="84">
        <v>1</v>
      </c>
      <c r="G118" s="83">
        <v>1782.18</v>
      </c>
      <c r="H118" s="85">
        <v>0.05</v>
      </c>
      <c r="I118" s="78">
        <v>5</v>
      </c>
      <c r="J118" s="93">
        <v>0.2</v>
      </c>
      <c r="K118" s="78">
        <v>112.88</v>
      </c>
      <c r="L118" s="76" t="s">
        <v>108</v>
      </c>
    </row>
    <row r="119" spans="1:12" ht="15" customHeight="1">
      <c r="A119" s="79" t="s">
        <v>263</v>
      </c>
      <c r="B119" s="80" t="s">
        <v>264</v>
      </c>
      <c r="C119" s="81" t="s">
        <v>128</v>
      </c>
      <c r="D119" s="95" t="s">
        <v>240</v>
      </c>
      <c r="E119" s="83">
        <v>772.28</v>
      </c>
      <c r="F119" s="84">
        <v>1</v>
      </c>
      <c r="G119" s="83">
        <v>772.28</v>
      </c>
      <c r="H119" s="85">
        <v>0.05</v>
      </c>
      <c r="I119" s="78">
        <v>5</v>
      </c>
      <c r="J119" s="93">
        <v>0.2</v>
      </c>
      <c r="K119" s="78">
        <v>48.92</v>
      </c>
      <c r="L119" s="76" t="s">
        <v>108</v>
      </c>
    </row>
    <row r="120" spans="1:12" ht="15" customHeight="1">
      <c r="A120" s="79" t="s">
        <v>265</v>
      </c>
      <c r="B120" s="80" t="s">
        <v>266</v>
      </c>
      <c r="C120" s="81" t="s">
        <v>128</v>
      </c>
      <c r="D120" s="95" t="s">
        <v>240</v>
      </c>
      <c r="E120" s="83">
        <v>772.28</v>
      </c>
      <c r="F120" s="84">
        <v>1</v>
      </c>
      <c r="G120" s="83">
        <v>772.28</v>
      </c>
      <c r="H120" s="85">
        <v>0.05</v>
      </c>
      <c r="I120" s="78">
        <v>5</v>
      </c>
      <c r="J120" s="93">
        <v>0.2</v>
      </c>
      <c r="K120" s="78">
        <v>48.92</v>
      </c>
      <c r="L120" s="76" t="s">
        <v>108</v>
      </c>
    </row>
    <row r="121" spans="1:12" ht="15" customHeight="1">
      <c r="A121" s="79" t="s">
        <v>267</v>
      </c>
      <c r="B121" s="80" t="s">
        <v>266</v>
      </c>
      <c r="C121" s="81" t="s">
        <v>128</v>
      </c>
      <c r="D121" s="95" t="s">
        <v>240</v>
      </c>
      <c r="E121" s="83">
        <v>772.28</v>
      </c>
      <c r="F121" s="84">
        <v>1</v>
      </c>
      <c r="G121" s="83">
        <v>772.28</v>
      </c>
      <c r="H121" s="85">
        <v>0.05</v>
      </c>
      <c r="I121" s="78">
        <v>5</v>
      </c>
      <c r="J121" s="93">
        <v>0.2</v>
      </c>
      <c r="K121" s="78">
        <v>48.92</v>
      </c>
      <c r="L121" s="76" t="s">
        <v>108</v>
      </c>
    </row>
    <row r="122" spans="1:12" ht="15" customHeight="1">
      <c r="A122" s="79" t="s">
        <v>268</v>
      </c>
      <c r="B122" s="80" t="s">
        <v>266</v>
      </c>
      <c r="C122" s="81" t="s">
        <v>128</v>
      </c>
      <c r="D122" s="95" t="s">
        <v>240</v>
      </c>
      <c r="E122" s="83">
        <v>772.28</v>
      </c>
      <c r="F122" s="84">
        <v>1</v>
      </c>
      <c r="G122" s="83">
        <v>772.28</v>
      </c>
      <c r="H122" s="85">
        <v>0.05</v>
      </c>
      <c r="I122" s="78">
        <v>5</v>
      </c>
      <c r="J122" s="93">
        <v>0.2</v>
      </c>
      <c r="K122" s="78">
        <v>48.92</v>
      </c>
      <c r="L122" s="76" t="s">
        <v>108</v>
      </c>
    </row>
    <row r="123" spans="1:12" ht="15" customHeight="1">
      <c r="A123" s="79" t="s">
        <v>269</v>
      </c>
      <c r="B123" s="80" t="s">
        <v>266</v>
      </c>
      <c r="C123" s="81" t="s">
        <v>128</v>
      </c>
      <c r="D123" s="95" t="s">
        <v>240</v>
      </c>
      <c r="E123" s="83">
        <v>772.27</v>
      </c>
      <c r="F123" s="84">
        <v>1</v>
      </c>
      <c r="G123" s="83">
        <v>772.27</v>
      </c>
      <c r="H123" s="85">
        <v>0.05</v>
      </c>
      <c r="I123" s="78">
        <v>5</v>
      </c>
      <c r="J123" s="93">
        <v>0.2</v>
      </c>
      <c r="K123" s="78">
        <v>48.92</v>
      </c>
      <c r="L123" s="76" t="s">
        <v>108</v>
      </c>
    </row>
    <row r="124" spans="1:12" ht="15" customHeight="1">
      <c r="A124" s="79" t="s">
        <v>270</v>
      </c>
      <c r="B124" s="80" t="s">
        <v>141</v>
      </c>
      <c r="C124" s="81" t="s">
        <v>128</v>
      </c>
      <c r="D124" s="95" t="s">
        <v>240</v>
      </c>
      <c r="E124" s="83">
        <v>217.82</v>
      </c>
      <c r="F124" s="84">
        <v>1</v>
      </c>
      <c r="G124" s="83">
        <v>217.82</v>
      </c>
      <c r="H124" s="85">
        <v>0.05</v>
      </c>
      <c r="I124" s="78">
        <v>5</v>
      </c>
      <c r="J124" s="93">
        <v>0.2</v>
      </c>
      <c r="K124" s="78">
        <v>13.8</v>
      </c>
      <c r="L124" s="76" t="s">
        <v>108</v>
      </c>
    </row>
    <row r="125" spans="1:12" ht="15" customHeight="1">
      <c r="A125" s="79" t="s">
        <v>271</v>
      </c>
      <c r="B125" s="80" t="s">
        <v>141</v>
      </c>
      <c r="C125" s="81" t="s">
        <v>128</v>
      </c>
      <c r="D125" s="95" t="s">
        <v>240</v>
      </c>
      <c r="E125" s="83">
        <v>217.82</v>
      </c>
      <c r="F125" s="84">
        <v>1</v>
      </c>
      <c r="G125" s="83">
        <v>217.82</v>
      </c>
      <c r="H125" s="85">
        <v>0.05</v>
      </c>
      <c r="I125" s="78">
        <v>5</v>
      </c>
      <c r="J125" s="93">
        <v>0.2</v>
      </c>
      <c r="K125" s="78">
        <v>13.8</v>
      </c>
      <c r="L125" s="76" t="s">
        <v>108</v>
      </c>
    </row>
    <row r="126" spans="1:12" ht="15" customHeight="1">
      <c r="A126" s="79" t="s">
        <v>272</v>
      </c>
      <c r="B126" s="80" t="s">
        <v>141</v>
      </c>
      <c r="C126" s="81" t="s">
        <v>128</v>
      </c>
      <c r="D126" s="95" t="s">
        <v>240</v>
      </c>
      <c r="E126" s="83">
        <v>217.82</v>
      </c>
      <c r="F126" s="84">
        <v>1</v>
      </c>
      <c r="G126" s="83">
        <v>217.82</v>
      </c>
      <c r="H126" s="85">
        <v>0.05</v>
      </c>
      <c r="I126" s="78">
        <v>5</v>
      </c>
      <c r="J126" s="93">
        <v>0.2</v>
      </c>
      <c r="K126" s="78">
        <v>13.8</v>
      </c>
      <c r="L126" s="76" t="s">
        <v>108</v>
      </c>
    </row>
    <row r="127" spans="1:12" ht="15" customHeight="1">
      <c r="A127" s="79" t="s">
        <v>273</v>
      </c>
      <c r="B127" s="80" t="s">
        <v>141</v>
      </c>
      <c r="C127" s="81" t="s">
        <v>128</v>
      </c>
      <c r="D127" s="95" t="s">
        <v>240</v>
      </c>
      <c r="E127" s="83">
        <v>217.82</v>
      </c>
      <c r="F127" s="84">
        <v>1</v>
      </c>
      <c r="G127" s="83">
        <v>217.82</v>
      </c>
      <c r="H127" s="85">
        <v>0.05</v>
      </c>
      <c r="I127" s="78">
        <v>5</v>
      </c>
      <c r="J127" s="93">
        <v>0.2</v>
      </c>
      <c r="K127" s="78">
        <v>13.8</v>
      </c>
      <c r="L127" s="76" t="s">
        <v>108</v>
      </c>
    </row>
    <row r="128" spans="1:12" ht="15" customHeight="1">
      <c r="A128" s="79" t="s">
        <v>274</v>
      </c>
      <c r="B128" s="80" t="s">
        <v>141</v>
      </c>
      <c r="C128" s="81" t="s">
        <v>128</v>
      </c>
      <c r="D128" s="95" t="s">
        <v>240</v>
      </c>
      <c r="E128" s="83">
        <v>217.82</v>
      </c>
      <c r="F128" s="84">
        <v>1</v>
      </c>
      <c r="G128" s="83">
        <v>217.82</v>
      </c>
      <c r="H128" s="85">
        <v>0.05</v>
      </c>
      <c r="I128" s="78">
        <v>5</v>
      </c>
      <c r="J128" s="93">
        <v>0.2</v>
      </c>
      <c r="K128" s="78">
        <v>13.8</v>
      </c>
      <c r="L128" s="76" t="s">
        <v>108</v>
      </c>
    </row>
    <row r="129" spans="1:12" ht="15" customHeight="1">
      <c r="A129" s="79" t="s">
        <v>275</v>
      </c>
      <c r="B129" s="80" t="s">
        <v>141</v>
      </c>
      <c r="C129" s="81" t="s">
        <v>128</v>
      </c>
      <c r="D129" s="95" t="s">
        <v>240</v>
      </c>
      <c r="E129" s="83">
        <v>217.83</v>
      </c>
      <c r="F129" s="84">
        <v>1</v>
      </c>
      <c r="G129" s="83">
        <v>217.83</v>
      </c>
      <c r="H129" s="85">
        <v>0.05</v>
      </c>
      <c r="I129" s="78">
        <v>5</v>
      </c>
      <c r="J129" s="93">
        <v>0.2</v>
      </c>
      <c r="K129" s="78">
        <v>13.8</v>
      </c>
      <c r="L129" s="76" t="s">
        <v>108</v>
      </c>
    </row>
    <row r="130" spans="1:12" ht="15" customHeight="1">
      <c r="A130" s="79" t="s">
        <v>276</v>
      </c>
      <c r="B130" s="80" t="s">
        <v>139</v>
      </c>
      <c r="C130" s="81" t="s">
        <v>128</v>
      </c>
      <c r="D130" s="95" t="s">
        <v>240</v>
      </c>
      <c r="E130" s="83">
        <v>544.56</v>
      </c>
      <c r="F130" s="84">
        <v>1</v>
      </c>
      <c r="G130" s="83">
        <v>544.56</v>
      </c>
      <c r="H130" s="85">
        <v>0.05</v>
      </c>
      <c r="I130" s="78">
        <v>5</v>
      </c>
      <c r="J130" s="93">
        <v>0.2</v>
      </c>
      <c r="K130" s="78">
        <v>34.48</v>
      </c>
      <c r="L130" s="76" t="s">
        <v>108</v>
      </c>
    </row>
    <row r="131" spans="1:12" ht="15" customHeight="1">
      <c r="A131" s="79" t="s">
        <v>277</v>
      </c>
      <c r="B131" s="80" t="s">
        <v>139</v>
      </c>
      <c r="C131" s="81" t="s">
        <v>128</v>
      </c>
      <c r="D131" s="95" t="s">
        <v>240</v>
      </c>
      <c r="E131" s="83">
        <v>544.55</v>
      </c>
      <c r="F131" s="84">
        <v>1</v>
      </c>
      <c r="G131" s="83">
        <v>544.55</v>
      </c>
      <c r="H131" s="85">
        <v>0.05</v>
      </c>
      <c r="I131" s="78">
        <v>5</v>
      </c>
      <c r="J131" s="93">
        <v>0.2</v>
      </c>
      <c r="K131" s="78">
        <v>34.48</v>
      </c>
      <c r="L131" s="76" t="s">
        <v>108</v>
      </c>
    </row>
    <row r="132" spans="1:12" ht="15" customHeight="1">
      <c r="A132" s="79" t="s">
        <v>278</v>
      </c>
      <c r="B132" s="80" t="s">
        <v>279</v>
      </c>
      <c r="C132" s="81" t="s">
        <v>128</v>
      </c>
      <c r="D132" s="95" t="s">
        <v>240</v>
      </c>
      <c r="E132" s="83">
        <v>257.43</v>
      </c>
      <c r="F132" s="84">
        <v>1</v>
      </c>
      <c r="G132" s="83">
        <v>257.43</v>
      </c>
      <c r="H132" s="85">
        <v>0.05</v>
      </c>
      <c r="I132" s="78">
        <v>5</v>
      </c>
      <c r="J132" s="93">
        <v>0.2</v>
      </c>
      <c r="K132" s="78">
        <v>16.32</v>
      </c>
      <c r="L132" s="76" t="s">
        <v>108</v>
      </c>
    </row>
    <row r="133" spans="1:12" ht="15" customHeight="1">
      <c r="A133" s="79" t="s">
        <v>280</v>
      </c>
      <c r="B133" s="80" t="s">
        <v>279</v>
      </c>
      <c r="C133" s="81" t="s">
        <v>128</v>
      </c>
      <c r="D133" s="95" t="s">
        <v>240</v>
      </c>
      <c r="E133" s="83">
        <v>257.43</v>
      </c>
      <c r="F133" s="84">
        <v>1</v>
      </c>
      <c r="G133" s="83">
        <v>257.43</v>
      </c>
      <c r="H133" s="85">
        <v>0.05</v>
      </c>
      <c r="I133" s="78">
        <v>5</v>
      </c>
      <c r="J133" s="93">
        <v>0.2</v>
      </c>
      <c r="K133" s="78">
        <v>16.32</v>
      </c>
      <c r="L133" s="76" t="s">
        <v>108</v>
      </c>
    </row>
    <row r="134" spans="1:12" ht="15" customHeight="1">
      <c r="A134" s="79" t="s">
        <v>281</v>
      </c>
      <c r="B134" s="80" t="s">
        <v>279</v>
      </c>
      <c r="C134" s="81" t="s">
        <v>128</v>
      </c>
      <c r="D134" s="95" t="s">
        <v>240</v>
      </c>
      <c r="E134" s="83">
        <v>257.43</v>
      </c>
      <c r="F134" s="84">
        <v>1</v>
      </c>
      <c r="G134" s="83">
        <v>257.43</v>
      </c>
      <c r="H134" s="85">
        <v>0.05</v>
      </c>
      <c r="I134" s="78">
        <v>5</v>
      </c>
      <c r="J134" s="93">
        <v>0.2</v>
      </c>
      <c r="K134" s="78">
        <v>16.32</v>
      </c>
      <c r="L134" s="76" t="s">
        <v>108</v>
      </c>
    </row>
    <row r="135" spans="1:12" ht="15" customHeight="1">
      <c r="A135" s="79" t="s">
        <v>282</v>
      </c>
      <c r="B135" s="80" t="s">
        <v>279</v>
      </c>
      <c r="C135" s="81" t="s">
        <v>128</v>
      </c>
      <c r="D135" s="95" t="s">
        <v>240</v>
      </c>
      <c r="E135" s="83">
        <v>257.43</v>
      </c>
      <c r="F135" s="84">
        <v>1</v>
      </c>
      <c r="G135" s="83">
        <v>257.43</v>
      </c>
      <c r="H135" s="85">
        <v>0.05</v>
      </c>
      <c r="I135" s="78">
        <v>5</v>
      </c>
      <c r="J135" s="93">
        <v>0.2</v>
      </c>
      <c r="K135" s="78">
        <v>16.32</v>
      </c>
      <c r="L135" s="76" t="s">
        <v>108</v>
      </c>
    </row>
    <row r="136" spans="1:12" ht="15" customHeight="1">
      <c r="A136" s="79" t="s">
        <v>283</v>
      </c>
      <c r="B136" s="80" t="s">
        <v>279</v>
      </c>
      <c r="C136" s="81" t="s">
        <v>128</v>
      </c>
      <c r="D136" s="95" t="s">
        <v>240</v>
      </c>
      <c r="E136" s="83">
        <v>257.43</v>
      </c>
      <c r="F136" s="84">
        <v>1</v>
      </c>
      <c r="G136" s="83">
        <v>257.43</v>
      </c>
      <c r="H136" s="85">
        <v>0.05</v>
      </c>
      <c r="I136" s="78">
        <v>5</v>
      </c>
      <c r="J136" s="93">
        <v>0.2</v>
      </c>
      <c r="K136" s="78">
        <v>16.32</v>
      </c>
      <c r="L136" s="76" t="s">
        <v>108</v>
      </c>
    </row>
    <row r="137" spans="1:12" ht="15" customHeight="1">
      <c r="A137" s="79" t="s">
        <v>284</v>
      </c>
      <c r="B137" s="80" t="s">
        <v>279</v>
      </c>
      <c r="C137" s="81" t="s">
        <v>128</v>
      </c>
      <c r="D137" s="95" t="s">
        <v>240</v>
      </c>
      <c r="E137" s="83">
        <v>257.43</v>
      </c>
      <c r="F137" s="84">
        <v>1</v>
      </c>
      <c r="G137" s="83">
        <v>257.43</v>
      </c>
      <c r="H137" s="85">
        <v>0.05</v>
      </c>
      <c r="I137" s="78">
        <v>5</v>
      </c>
      <c r="J137" s="93">
        <v>0.2</v>
      </c>
      <c r="K137" s="78">
        <v>16.32</v>
      </c>
      <c r="L137" s="76" t="s">
        <v>108</v>
      </c>
    </row>
    <row r="138" spans="1:12" ht="15" customHeight="1">
      <c r="A138" s="79" t="s">
        <v>285</v>
      </c>
      <c r="B138" s="80" t="s">
        <v>279</v>
      </c>
      <c r="C138" s="81" t="s">
        <v>128</v>
      </c>
      <c r="D138" s="95" t="s">
        <v>240</v>
      </c>
      <c r="E138" s="83">
        <v>257.43</v>
      </c>
      <c r="F138" s="84">
        <v>1</v>
      </c>
      <c r="G138" s="83">
        <v>257.43</v>
      </c>
      <c r="H138" s="85">
        <v>0.05</v>
      </c>
      <c r="I138" s="78">
        <v>5</v>
      </c>
      <c r="J138" s="93">
        <v>0.2</v>
      </c>
      <c r="K138" s="78">
        <v>16.32</v>
      </c>
      <c r="L138" s="76" t="s">
        <v>108</v>
      </c>
    </row>
    <row r="139" spans="1:12" ht="15" customHeight="1">
      <c r="A139" s="79" t="s">
        <v>286</v>
      </c>
      <c r="B139" s="80" t="s">
        <v>279</v>
      </c>
      <c r="C139" s="81" t="s">
        <v>128</v>
      </c>
      <c r="D139" s="95" t="s">
        <v>240</v>
      </c>
      <c r="E139" s="83">
        <v>257.43</v>
      </c>
      <c r="F139" s="84">
        <v>1</v>
      </c>
      <c r="G139" s="83">
        <v>257.43</v>
      </c>
      <c r="H139" s="85">
        <v>0.05</v>
      </c>
      <c r="I139" s="78">
        <v>5</v>
      </c>
      <c r="J139" s="93">
        <v>0.2</v>
      </c>
      <c r="K139" s="78">
        <v>16.32</v>
      </c>
      <c r="L139" s="76" t="s">
        <v>108</v>
      </c>
    </row>
    <row r="140" spans="1:12" ht="15" customHeight="1">
      <c r="A140" s="79" t="s">
        <v>287</v>
      </c>
      <c r="B140" s="80" t="s">
        <v>279</v>
      </c>
      <c r="C140" s="81" t="s">
        <v>128</v>
      </c>
      <c r="D140" s="95" t="s">
        <v>240</v>
      </c>
      <c r="E140" s="83">
        <v>257.43</v>
      </c>
      <c r="F140" s="84">
        <v>1</v>
      </c>
      <c r="G140" s="83">
        <v>257.43</v>
      </c>
      <c r="H140" s="85">
        <v>0.05</v>
      </c>
      <c r="I140" s="78">
        <v>5</v>
      </c>
      <c r="J140" s="93">
        <v>0.2</v>
      </c>
      <c r="K140" s="78">
        <v>16.32</v>
      </c>
      <c r="L140" s="76" t="s">
        <v>108</v>
      </c>
    </row>
    <row r="141" spans="1:12" ht="15" customHeight="1">
      <c r="A141" s="79" t="s">
        <v>288</v>
      </c>
      <c r="B141" s="80" t="s">
        <v>279</v>
      </c>
      <c r="C141" s="81" t="s">
        <v>128</v>
      </c>
      <c r="D141" s="95" t="s">
        <v>240</v>
      </c>
      <c r="E141" s="83">
        <v>257.43</v>
      </c>
      <c r="F141" s="84">
        <v>1</v>
      </c>
      <c r="G141" s="83">
        <v>257.43</v>
      </c>
      <c r="H141" s="85">
        <v>0.05</v>
      </c>
      <c r="I141" s="78">
        <v>5</v>
      </c>
      <c r="J141" s="93">
        <v>0.2</v>
      </c>
      <c r="K141" s="78">
        <v>16.32</v>
      </c>
      <c r="L141" s="76" t="s">
        <v>108</v>
      </c>
    </row>
    <row r="142" spans="1:12" ht="15" customHeight="1">
      <c r="A142" s="79" t="s">
        <v>289</v>
      </c>
      <c r="B142" s="80" t="s">
        <v>279</v>
      </c>
      <c r="C142" s="81" t="s">
        <v>128</v>
      </c>
      <c r="D142" s="95" t="s">
        <v>240</v>
      </c>
      <c r="E142" s="83">
        <v>257.43</v>
      </c>
      <c r="F142" s="84">
        <v>1</v>
      </c>
      <c r="G142" s="83">
        <v>257.43</v>
      </c>
      <c r="H142" s="85">
        <v>0.05</v>
      </c>
      <c r="I142" s="78">
        <v>5</v>
      </c>
      <c r="J142" s="93">
        <v>0.2</v>
      </c>
      <c r="K142" s="78">
        <v>16.32</v>
      </c>
      <c r="L142" s="76" t="s">
        <v>108</v>
      </c>
    </row>
    <row r="143" spans="1:12" ht="15" customHeight="1">
      <c r="A143" s="79" t="s">
        <v>290</v>
      </c>
      <c r="B143" s="80" t="s">
        <v>279</v>
      </c>
      <c r="C143" s="81" t="s">
        <v>128</v>
      </c>
      <c r="D143" s="95" t="s">
        <v>240</v>
      </c>
      <c r="E143" s="83">
        <v>257.38</v>
      </c>
      <c r="F143" s="84">
        <v>1</v>
      </c>
      <c r="G143" s="83">
        <v>257.38</v>
      </c>
      <c r="H143" s="85">
        <v>0.05</v>
      </c>
      <c r="I143" s="78">
        <v>5</v>
      </c>
      <c r="J143" s="93">
        <v>0.2</v>
      </c>
      <c r="K143" s="78">
        <v>16.32</v>
      </c>
      <c r="L143" s="76" t="s">
        <v>108</v>
      </c>
    </row>
    <row r="144" spans="1:12" ht="15" customHeight="1">
      <c r="A144" s="79" t="s">
        <v>291</v>
      </c>
      <c r="B144" s="80" t="s">
        <v>264</v>
      </c>
      <c r="C144" s="81" t="s">
        <v>128</v>
      </c>
      <c r="D144" s="95" t="s">
        <v>240</v>
      </c>
      <c r="E144" s="83">
        <v>772.27</v>
      </c>
      <c r="F144" s="84">
        <v>1</v>
      </c>
      <c r="G144" s="83">
        <v>772.27</v>
      </c>
      <c r="H144" s="85">
        <v>0.05</v>
      </c>
      <c r="I144" s="78">
        <v>5</v>
      </c>
      <c r="J144" s="93">
        <v>0.2</v>
      </c>
      <c r="K144" s="78">
        <v>48.92</v>
      </c>
      <c r="L144" s="76" t="s">
        <v>108</v>
      </c>
    </row>
    <row r="145" spans="1:12" ht="15" customHeight="1">
      <c r="A145" s="79" t="s">
        <v>292</v>
      </c>
      <c r="B145" s="80" t="s">
        <v>293</v>
      </c>
      <c r="C145" s="81" t="s">
        <v>128</v>
      </c>
      <c r="D145" s="95" t="s">
        <v>240</v>
      </c>
      <c r="E145" s="83">
        <v>544.55</v>
      </c>
      <c r="F145" s="84">
        <v>1</v>
      </c>
      <c r="G145" s="83">
        <v>544.55</v>
      </c>
      <c r="H145" s="85">
        <v>0.05</v>
      </c>
      <c r="I145" s="78">
        <v>5</v>
      </c>
      <c r="J145" s="93">
        <v>0.2</v>
      </c>
      <c r="K145" s="78">
        <v>34.48</v>
      </c>
      <c r="L145" s="76" t="s">
        <v>108</v>
      </c>
    </row>
    <row r="146" spans="1:12" ht="15" customHeight="1">
      <c r="A146" s="79" t="s">
        <v>294</v>
      </c>
      <c r="B146" s="80" t="s">
        <v>293</v>
      </c>
      <c r="C146" s="81" t="s">
        <v>128</v>
      </c>
      <c r="D146" s="95" t="s">
        <v>240</v>
      </c>
      <c r="E146" s="83">
        <v>544.55</v>
      </c>
      <c r="F146" s="84">
        <v>1</v>
      </c>
      <c r="G146" s="83">
        <v>544.55</v>
      </c>
      <c r="H146" s="85">
        <v>0.05</v>
      </c>
      <c r="I146" s="78">
        <v>5</v>
      </c>
      <c r="J146" s="93">
        <v>0.2</v>
      </c>
      <c r="K146" s="78">
        <v>34.48</v>
      </c>
      <c r="L146" s="76" t="s">
        <v>108</v>
      </c>
    </row>
    <row r="147" spans="1:12" ht="15" customHeight="1">
      <c r="A147" s="79" t="s">
        <v>295</v>
      </c>
      <c r="B147" s="80" t="s">
        <v>293</v>
      </c>
      <c r="C147" s="81" t="s">
        <v>128</v>
      </c>
      <c r="D147" s="95" t="s">
        <v>240</v>
      </c>
      <c r="E147" s="83">
        <v>544.55</v>
      </c>
      <c r="F147" s="84">
        <v>1</v>
      </c>
      <c r="G147" s="83">
        <v>544.55</v>
      </c>
      <c r="H147" s="85">
        <v>0.05</v>
      </c>
      <c r="I147" s="78">
        <v>5</v>
      </c>
      <c r="J147" s="93">
        <v>0.2</v>
      </c>
      <c r="K147" s="78">
        <v>34.48</v>
      </c>
      <c r="L147" s="76" t="s">
        <v>108</v>
      </c>
    </row>
    <row r="148" spans="1:12" ht="15" customHeight="1">
      <c r="A148" s="79" t="s">
        <v>296</v>
      </c>
      <c r="B148" s="80" t="s">
        <v>293</v>
      </c>
      <c r="C148" s="81" t="s">
        <v>128</v>
      </c>
      <c r="D148" s="95" t="s">
        <v>240</v>
      </c>
      <c r="E148" s="83">
        <v>544.55</v>
      </c>
      <c r="F148" s="84">
        <v>1</v>
      </c>
      <c r="G148" s="83">
        <v>544.55</v>
      </c>
      <c r="H148" s="85">
        <v>0.05</v>
      </c>
      <c r="I148" s="78">
        <v>5</v>
      </c>
      <c r="J148" s="93">
        <v>0.2</v>
      </c>
      <c r="K148" s="78">
        <v>34.48</v>
      </c>
      <c r="L148" s="76" t="s">
        <v>108</v>
      </c>
    </row>
    <row r="149" spans="1:12" ht="15" customHeight="1">
      <c r="A149" s="79" t="s">
        <v>297</v>
      </c>
      <c r="B149" s="80" t="s">
        <v>293</v>
      </c>
      <c r="C149" s="81" t="s">
        <v>128</v>
      </c>
      <c r="D149" s="95" t="s">
        <v>240</v>
      </c>
      <c r="E149" s="83">
        <v>544.55</v>
      </c>
      <c r="F149" s="84">
        <v>1</v>
      </c>
      <c r="G149" s="83">
        <v>544.55</v>
      </c>
      <c r="H149" s="85">
        <v>0.05</v>
      </c>
      <c r="I149" s="78">
        <v>5</v>
      </c>
      <c r="J149" s="93">
        <v>0.2</v>
      </c>
      <c r="K149" s="78">
        <v>34.48</v>
      </c>
      <c r="L149" s="76" t="s">
        <v>108</v>
      </c>
    </row>
    <row r="150" spans="1:12" ht="15" customHeight="1">
      <c r="A150" s="79" t="s">
        <v>298</v>
      </c>
      <c r="B150" s="80" t="s">
        <v>293</v>
      </c>
      <c r="C150" s="81" t="s">
        <v>128</v>
      </c>
      <c r="D150" s="95" t="s">
        <v>240</v>
      </c>
      <c r="E150" s="83">
        <v>544.55</v>
      </c>
      <c r="F150" s="84">
        <v>1</v>
      </c>
      <c r="G150" s="83">
        <v>544.55</v>
      </c>
      <c r="H150" s="85">
        <v>0.05</v>
      </c>
      <c r="I150" s="78">
        <v>5</v>
      </c>
      <c r="J150" s="93">
        <v>0.2</v>
      </c>
      <c r="K150" s="78">
        <v>34.48</v>
      </c>
      <c r="L150" s="76" t="s">
        <v>108</v>
      </c>
    </row>
    <row r="151" spans="1:12" ht="15" customHeight="1">
      <c r="A151" s="79" t="s">
        <v>299</v>
      </c>
      <c r="B151" s="80" t="s">
        <v>293</v>
      </c>
      <c r="C151" s="81" t="s">
        <v>128</v>
      </c>
      <c r="D151" s="95" t="s">
        <v>240</v>
      </c>
      <c r="E151" s="83">
        <v>544.55</v>
      </c>
      <c r="F151" s="84">
        <v>1</v>
      </c>
      <c r="G151" s="83">
        <v>544.55</v>
      </c>
      <c r="H151" s="85">
        <v>0.05</v>
      </c>
      <c r="I151" s="78">
        <v>5</v>
      </c>
      <c r="J151" s="93">
        <v>0.2</v>
      </c>
      <c r="K151" s="78">
        <v>34.48</v>
      </c>
      <c r="L151" s="76" t="s">
        <v>108</v>
      </c>
    </row>
    <row r="152" spans="1:12" ht="15" customHeight="1">
      <c r="A152" s="79" t="s">
        <v>300</v>
      </c>
      <c r="B152" s="80" t="s">
        <v>293</v>
      </c>
      <c r="C152" s="81" t="s">
        <v>128</v>
      </c>
      <c r="D152" s="95" t="s">
        <v>240</v>
      </c>
      <c r="E152" s="83">
        <v>544.55</v>
      </c>
      <c r="F152" s="84">
        <v>1</v>
      </c>
      <c r="G152" s="83">
        <v>544.55</v>
      </c>
      <c r="H152" s="85">
        <v>0.05</v>
      </c>
      <c r="I152" s="78">
        <v>5</v>
      </c>
      <c r="J152" s="93">
        <v>0.2</v>
      </c>
      <c r="K152" s="78">
        <v>34.48</v>
      </c>
      <c r="L152" s="76" t="s">
        <v>108</v>
      </c>
    </row>
    <row r="153" spans="1:12" ht="15" customHeight="1">
      <c r="A153" s="79" t="s">
        <v>301</v>
      </c>
      <c r="B153" s="80" t="s">
        <v>293</v>
      </c>
      <c r="C153" s="81" t="s">
        <v>128</v>
      </c>
      <c r="D153" s="95" t="s">
        <v>240</v>
      </c>
      <c r="E153" s="83">
        <v>544.55</v>
      </c>
      <c r="F153" s="84">
        <v>1</v>
      </c>
      <c r="G153" s="83">
        <v>544.55</v>
      </c>
      <c r="H153" s="85">
        <v>0.05</v>
      </c>
      <c r="I153" s="78">
        <v>5</v>
      </c>
      <c r="J153" s="93">
        <v>0.2</v>
      </c>
      <c r="K153" s="78">
        <v>34.48</v>
      </c>
      <c r="L153" s="76" t="s">
        <v>108</v>
      </c>
    </row>
    <row r="154" spans="1:12" ht="15" customHeight="1">
      <c r="A154" s="79" t="s">
        <v>302</v>
      </c>
      <c r="B154" s="80" t="s">
        <v>293</v>
      </c>
      <c r="C154" s="81" t="s">
        <v>128</v>
      </c>
      <c r="D154" s="95" t="s">
        <v>240</v>
      </c>
      <c r="E154" s="83">
        <v>544.55</v>
      </c>
      <c r="F154" s="84">
        <v>1</v>
      </c>
      <c r="G154" s="83">
        <v>544.55</v>
      </c>
      <c r="H154" s="85">
        <v>0.05</v>
      </c>
      <c r="I154" s="78">
        <v>5</v>
      </c>
      <c r="J154" s="93">
        <v>0.2</v>
      </c>
      <c r="K154" s="78">
        <v>34.48</v>
      </c>
      <c r="L154" s="76" t="s">
        <v>108</v>
      </c>
    </row>
    <row r="155" spans="1:12" ht="15" customHeight="1">
      <c r="A155" s="79" t="s">
        <v>303</v>
      </c>
      <c r="B155" s="80" t="s">
        <v>293</v>
      </c>
      <c r="C155" s="81" t="s">
        <v>128</v>
      </c>
      <c r="D155" s="95" t="s">
        <v>240</v>
      </c>
      <c r="E155" s="83">
        <v>544.6</v>
      </c>
      <c r="F155" s="84">
        <v>1</v>
      </c>
      <c r="G155" s="83">
        <v>544.6</v>
      </c>
      <c r="H155" s="85">
        <v>0.05</v>
      </c>
      <c r="I155" s="78">
        <v>5</v>
      </c>
      <c r="J155" s="93">
        <v>0.2</v>
      </c>
      <c r="K155" s="78">
        <v>34.48</v>
      </c>
      <c r="L155" s="76" t="s">
        <v>108</v>
      </c>
    </row>
    <row r="156" spans="1:12" ht="15" customHeight="1">
      <c r="A156" s="79" t="s">
        <v>304</v>
      </c>
      <c r="B156" s="80" t="s">
        <v>185</v>
      </c>
      <c r="C156" s="81" t="s">
        <v>131</v>
      </c>
      <c r="D156" s="95" t="s">
        <v>240</v>
      </c>
      <c r="E156" s="83">
        <v>1980.2</v>
      </c>
      <c r="F156" s="84">
        <v>1</v>
      </c>
      <c r="G156" s="83">
        <v>1980.2</v>
      </c>
      <c r="H156" s="85">
        <v>0.05</v>
      </c>
      <c r="I156" s="78">
        <v>5</v>
      </c>
      <c r="J156" s="93">
        <v>0.2</v>
      </c>
      <c r="K156" s="78">
        <v>125.4</v>
      </c>
      <c r="L156" s="76" t="s">
        <v>108</v>
      </c>
    </row>
    <row r="157" spans="1:12" ht="15" customHeight="1">
      <c r="A157" s="79" t="s">
        <v>305</v>
      </c>
      <c r="B157" s="80" t="s">
        <v>185</v>
      </c>
      <c r="C157" s="81" t="s">
        <v>111</v>
      </c>
      <c r="D157" s="95" t="s">
        <v>240</v>
      </c>
      <c r="E157" s="83">
        <v>1980.2</v>
      </c>
      <c r="F157" s="84">
        <v>1</v>
      </c>
      <c r="G157" s="83">
        <v>1980.2</v>
      </c>
      <c r="H157" s="85">
        <v>0.05</v>
      </c>
      <c r="I157" s="78">
        <v>5</v>
      </c>
      <c r="J157" s="93">
        <v>0.2</v>
      </c>
      <c r="K157" s="78">
        <v>125.4</v>
      </c>
      <c r="L157" s="76" t="s">
        <v>108</v>
      </c>
    </row>
    <row r="158" spans="1:12" ht="15" customHeight="1">
      <c r="A158" s="79" t="s">
        <v>306</v>
      </c>
      <c r="B158" s="80" t="s">
        <v>185</v>
      </c>
      <c r="C158" s="81" t="s">
        <v>111</v>
      </c>
      <c r="D158" s="95" t="s">
        <v>240</v>
      </c>
      <c r="E158" s="83">
        <v>1980.19</v>
      </c>
      <c r="F158" s="84">
        <v>1</v>
      </c>
      <c r="G158" s="83">
        <v>1980.19</v>
      </c>
      <c r="H158" s="85">
        <v>0.05</v>
      </c>
      <c r="I158" s="78">
        <v>5</v>
      </c>
      <c r="J158" s="93">
        <v>0.2</v>
      </c>
      <c r="K158" s="78">
        <v>125.4</v>
      </c>
      <c r="L158" s="76" t="s">
        <v>108</v>
      </c>
    </row>
    <row r="159" spans="1:12" ht="15" customHeight="1">
      <c r="A159" s="79" t="s">
        <v>307</v>
      </c>
      <c r="B159" s="80" t="s">
        <v>185</v>
      </c>
      <c r="C159" s="81" t="s">
        <v>107</v>
      </c>
      <c r="D159" s="95" t="s">
        <v>240</v>
      </c>
      <c r="E159" s="83">
        <v>1485.15</v>
      </c>
      <c r="F159" s="84">
        <v>1</v>
      </c>
      <c r="G159" s="83">
        <v>1485.15</v>
      </c>
      <c r="H159" s="85">
        <v>0.05</v>
      </c>
      <c r="I159" s="78">
        <v>5</v>
      </c>
      <c r="J159" s="93">
        <v>0.2</v>
      </c>
      <c r="K159" s="78">
        <v>94.04</v>
      </c>
      <c r="L159" s="76" t="s">
        <v>108</v>
      </c>
    </row>
    <row r="160" spans="1:12" ht="15" customHeight="1">
      <c r="A160" s="79" t="s">
        <v>308</v>
      </c>
      <c r="B160" s="80" t="s">
        <v>309</v>
      </c>
      <c r="C160" s="81" t="s">
        <v>107</v>
      </c>
      <c r="D160" s="95" t="s">
        <v>240</v>
      </c>
      <c r="E160" s="83">
        <v>1782.18</v>
      </c>
      <c r="F160" s="84">
        <v>1</v>
      </c>
      <c r="G160" s="83">
        <v>1782.18</v>
      </c>
      <c r="H160" s="85">
        <v>0.05</v>
      </c>
      <c r="I160" s="78">
        <v>5</v>
      </c>
      <c r="J160" s="93">
        <v>0.2</v>
      </c>
      <c r="K160" s="78">
        <v>112.88</v>
      </c>
      <c r="L160" s="76" t="s">
        <v>108</v>
      </c>
    </row>
    <row r="161" spans="1:12" ht="15" customHeight="1">
      <c r="A161" s="79" t="s">
        <v>310</v>
      </c>
      <c r="B161" s="80" t="s">
        <v>311</v>
      </c>
      <c r="C161" s="81" t="s">
        <v>107</v>
      </c>
      <c r="D161" s="95" t="s">
        <v>240</v>
      </c>
      <c r="E161" s="83">
        <v>1188.12</v>
      </c>
      <c r="F161" s="84">
        <v>1</v>
      </c>
      <c r="G161" s="83">
        <v>1188.12</v>
      </c>
      <c r="H161" s="85">
        <v>0.05</v>
      </c>
      <c r="I161" s="78">
        <v>5</v>
      </c>
      <c r="J161" s="93">
        <v>0.2</v>
      </c>
      <c r="K161" s="78">
        <v>75.24</v>
      </c>
      <c r="L161" s="76" t="s">
        <v>108</v>
      </c>
    </row>
    <row r="162" spans="1:12" ht="15" customHeight="1">
      <c r="A162" s="79" t="s">
        <v>312</v>
      </c>
      <c r="B162" s="80" t="s">
        <v>262</v>
      </c>
      <c r="C162" s="81" t="s">
        <v>107</v>
      </c>
      <c r="D162" s="95" t="s">
        <v>240</v>
      </c>
      <c r="E162" s="83">
        <v>1584.16</v>
      </c>
      <c r="F162" s="84">
        <v>1</v>
      </c>
      <c r="G162" s="83">
        <v>1584.16</v>
      </c>
      <c r="H162" s="85">
        <v>0.05</v>
      </c>
      <c r="I162" s="78">
        <v>5</v>
      </c>
      <c r="J162" s="93">
        <v>0.2</v>
      </c>
      <c r="K162" s="78">
        <v>100.32</v>
      </c>
      <c r="L162" s="76" t="s">
        <v>108</v>
      </c>
    </row>
    <row r="163" spans="1:12" ht="15" customHeight="1">
      <c r="A163" s="79" t="s">
        <v>313</v>
      </c>
      <c r="B163" s="80" t="s">
        <v>314</v>
      </c>
      <c r="C163" s="81" t="s">
        <v>107</v>
      </c>
      <c r="D163" s="95" t="s">
        <v>240</v>
      </c>
      <c r="E163" s="83">
        <v>594.06</v>
      </c>
      <c r="F163" s="84">
        <v>1</v>
      </c>
      <c r="G163" s="83">
        <v>594.06</v>
      </c>
      <c r="H163" s="85">
        <v>0.05</v>
      </c>
      <c r="I163" s="78">
        <v>5</v>
      </c>
      <c r="J163" s="93">
        <v>0.2</v>
      </c>
      <c r="K163" s="78">
        <v>37.64</v>
      </c>
      <c r="L163" s="76" t="s">
        <v>108</v>
      </c>
    </row>
    <row r="164" spans="1:12" ht="15" customHeight="1">
      <c r="A164" s="79" t="s">
        <v>315</v>
      </c>
      <c r="B164" s="80" t="s">
        <v>316</v>
      </c>
      <c r="C164" s="81" t="s">
        <v>107</v>
      </c>
      <c r="D164" s="95" t="s">
        <v>240</v>
      </c>
      <c r="E164" s="83">
        <v>1089.11</v>
      </c>
      <c r="F164" s="84">
        <v>1</v>
      </c>
      <c r="G164" s="83">
        <v>1089.11</v>
      </c>
      <c r="H164" s="85">
        <v>0.05</v>
      </c>
      <c r="I164" s="78">
        <v>5</v>
      </c>
      <c r="J164" s="93">
        <v>0.2</v>
      </c>
      <c r="K164" s="78">
        <v>68.96</v>
      </c>
      <c r="L164" s="76" t="s">
        <v>108</v>
      </c>
    </row>
    <row r="165" spans="1:12" ht="15" customHeight="1">
      <c r="A165" s="79" t="s">
        <v>317</v>
      </c>
      <c r="B165" s="80" t="s">
        <v>314</v>
      </c>
      <c r="C165" s="81" t="s">
        <v>128</v>
      </c>
      <c r="D165" s="95" t="s">
        <v>240</v>
      </c>
      <c r="E165" s="83">
        <v>3663.37</v>
      </c>
      <c r="F165" s="84">
        <v>1</v>
      </c>
      <c r="G165" s="83">
        <v>3663.37</v>
      </c>
      <c r="H165" s="85">
        <v>0.05</v>
      </c>
      <c r="I165" s="78">
        <v>5</v>
      </c>
      <c r="J165" s="93">
        <v>0.2</v>
      </c>
      <c r="K165" s="78">
        <v>232</v>
      </c>
      <c r="L165" s="76" t="s">
        <v>108</v>
      </c>
    </row>
    <row r="166" spans="1:12" ht="15" customHeight="1">
      <c r="A166" s="79" t="s">
        <v>318</v>
      </c>
      <c r="B166" s="80" t="s">
        <v>319</v>
      </c>
      <c r="C166" s="81" t="s">
        <v>128</v>
      </c>
      <c r="D166" s="95" t="s">
        <v>240</v>
      </c>
      <c r="E166" s="83">
        <v>1584.16</v>
      </c>
      <c r="F166" s="84">
        <v>1</v>
      </c>
      <c r="G166" s="83">
        <v>1584.16</v>
      </c>
      <c r="H166" s="85">
        <v>0.05</v>
      </c>
      <c r="I166" s="78">
        <v>5</v>
      </c>
      <c r="J166" s="93">
        <v>0.2</v>
      </c>
      <c r="K166" s="78">
        <v>100.32</v>
      </c>
      <c r="L166" s="76" t="s">
        <v>108</v>
      </c>
    </row>
    <row r="167" spans="1:12" ht="15" customHeight="1">
      <c r="A167" s="79" t="s">
        <v>320</v>
      </c>
      <c r="B167" s="80" t="s">
        <v>321</v>
      </c>
      <c r="C167" s="81" t="s">
        <v>128</v>
      </c>
      <c r="D167" s="95" t="s">
        <v>240</v>
      </c>
      <c r="E167" s="83">
        <v>227.72</v>
      </c>
      <c r="F167" s="84">
        <v>1</v>
      </c>
      <c r="G167" s="83">
        <v>227.72</v>
      </c>
      <c r="H167" s="85">
        <v>0.05</v>
      </c>
      <c r="I167" s="78">
        <v>5</v>
      </c>
      <c r="J167" s="93">
        <v>0.2</v>
      </c>
      <c r="K167" s="78">
        <v>14.44</v>
      </c>
      <c r="L167" s="76" t="s">
        <v>108</v>
      </c>
    </row>
    <row r="168" spans="1:12" ht="15" customHeight="1">
      <c r="A168" s="79" t="s">
        <v>322</v>
      </c>
      <c r="B168" s="80" t="s">
        <v>321</v>
      </c>
      <c r="C168" s="81" t="s">
        <v>128</v>
      </c>
      <c r="D168" s="95" t="s">
        <v>240</v>
      </c>
      <c r="E168" s="83">
        <v>227.72</v>
      </c>
      <c r="F168" s="84">
        <v>1</v>
      </c>
      <c r="G168" s="83">
        <v>227.72</v>
      </c>
      <c r="H168" s="85">
        <v>0.05</v>
      </c>
      <c r="I168" s="78">
        <v>5</v>
      </c>
      <c r="J168" s="93">
        <v>0.2</v>
      </c>
      <c r="K168" s="78">
        <v>14.44</v>
      </c>
      <c r="L168" s="76" t="s">
        <v>108</v>
      </c>
    </row>
    <row r="169" spans="1:12" ht="15" customHeight="1">
      <c r="A169" s="79" t="s">
        <v>323</v>
      </c>
      <c r="B169" s="80" t="s">
        <v>321</v>
      </c>
      <c r="C169" s="81" t="s">
        <v>128</v>
      </c>
      <c r="D169" s="95" t="s">
        <v>240</v>
      </c>
      <c r="E169" s="83">
        <v>227.72</v>
      </c>
      <c r="F169" s="84">
        <v>1</v>
      </c>
      <c r="G169" s="83">
        <v>227.72</v>
      </c>
      <c r="H169" s="85">
        <v>0.05</v>
      </c>
      <c r="I169" s="78">
        <v>5</v>
      </c>
      <c r="J169" s="93">
        <v>0.2</v>
      </c>
      <c r="K169" s="78">
        <v>14.44</v>
      </c>
      <c r="L169" s="76" t="s">
        <v>108</v>
      </c>
    </row>
    <row r="170" spans="1:12" ht="15" customHeight="1">
      <c r="A170" s="79" t="s">
        <v>324</v>
      </c>
      <c r="B170" s="80" t="s">
        <v>321</v>
      </c>
      <c r="C170" s="81" t="s">
        <v>128</v>
      </c>
      <c r="D170" s="95" t="s">
        <v>240</v>
      </c>
      <c r="E170" s="83">
        <v>227.72</v>
      </c>
      <c r="F170" s="84">
        <v>1</v>
      </c>
      <c r="G170" s="83">
        <v>227.72</v>
      </c>
      <c r="H170" s="85">
        <v>0.05</v>
      </c>
      <c r="I170" s="78">
        <v>5</v>
      </c>
      <c r="J170" s="93">
        <v>0.2</v>
      </c>
      <c r="K170" s="78">
        <v>14.44</v>
      </c>
      <c r="L170" s="76" t="s">
        <v>108</v>
      </c>
    </row>
    <row r="171" spans="1:12" ht="15" customHeight="1">
      <c r="A171" s="79" t="s">
        <v>325</v>
      </c>
      <c r="B171" s="80" t="s">
        <v>321</v>
      </c>
      <c r="C171" s="81" t="s">
        <v>128</v>
      </c>
      <c r="D171" s="95" t="s">
        <v>240</v>
      </c>
      <c r="E171" s="83">
        <v>227.72</v>
      </c>
      <c r="F171" s="84">
        <v>1</v>
      </c>
      <c r="G171" s="83">
        <v>227.72</v>
      </c>
      <c r="H171" s="85">
        <v>0.05</v>
      </c>
      <c r="I171" s="78">
        <v>5</v>
      </c>
      <c r="J171" s="93">
        <v>0.2</v>
      </c>
      <c r="K171" s="78">
        <v>14.44</v>
      </c>
      <c r="L171" s="76" t="s">
        <v>108</v>
      </c>
    </row>
    <row r="172" spans="1:12" ht="15" customHeight="1">
      <c r="A172" s="79" t="s">
        <v>326</v>
      </c>
      <c r="B172" s="80" t="s">
        <v>321</v>
      </c>
      <c r="C172" s="81" t="s">
        <v>128</v>
      </c>
      <c r="D172" s="95" t="s">
        <v>240</v>
      </c>
      <c r="E172" s="83">
        <v>227.72</v>
      </c>
      <c r="F172" s="84">
        <v>1</v>
      </c>
      <c r="G172" s="83">
        <v>227.72</v>
      </c>
      <c r="H172" s="85">
        <v>0.05</v>
      </c>
      <c r="I172" s="78">
        <v>5</v>
      </c>
      <c r="J172" s="93">
        <v>0.2</v>
      </c>
      <c r="K172" s="78">
        <v>14.44</v>
      </c>
      <c r="L172" s="76" t="s">
        <v>108</v>
      </c>
    </row>
    <row r="173" spans="1:12" ht="15" customHeight="1">
      <c r="A173" s="79" t="s">
        <v>327</v>
      </c>
      <c r="B173" s="80" t="s">
        <v>321</v>
      </c>
      <c r="C173" s="81" t="s">
        <v>128</v>
      </c>
      <c r="D173" s="95" t="s">
        <v>240</v>
      </c>
      <c r="E173" s="83">
        <v>227.72</v>
      </c>
      <c r="F173" s="84">
        <v>1</v>
      </c>
      <c r="G173" s="83">
        <v>227.72</v>
      </c>
      <c r="H173" s="85">
        <v>0.05</v>
      </c>
      <c r="I173" s="78">
        <v>5</v>
      </c>
      <c r="J173" s="93">
        <v>0.2</v>
      </c>
      <c r="K173" s="78">
        <v>14.44</v>
      </c>
      <c r="L173" s="76" t="s">
        <v>108</v>
      </c>
    </row>
    <row r="174" spans="1:12" ht="15" customHeight="1">
      <c r="A174" s="79" t="s">
        <v>328</v>
      </c>
      <c r="B174" s="80" t="s">
        <v>321</v>
      </c>
      <c r="C174" s="81" t="s">
        <v>128</v>
      </c>
      <c r="D174" s="95" t="s">
        <v>240</v>
      </c>
      <c r="E174" s="83">
        <v>227.72</v>
      </c>
      <c r="F174" s="84">
        <v>1</v>
      </c>
      <c r="G174" s="83">
        <v>227.72</v>
      </c>
      <c r="H174" s="85">
        <v>0.05</v>
      </c>
      <c r="I174" s="78">
        <v>5</v>
      </c>
      <c r="J174" s="93">
        <v>0.2</v>
      </c>
      <c r="K174" s="78">
        <v>14.44</v>
      </c>
      <c r="L174" s="76" t="s">
        <v>108</v>
      </c>
    </row>
    <row r="175" spans="1:12" ht="15" customHeight="1">
      <c r="A175" s="79" t="s">
        <v>329</v>
      </c>
      <c r="B175" s="80" t="s">
        <v>321</v>
      </c>
      <c r="C175" s="81" t="s">
        <v>128</v>
      </c>
      <c r="D175" s="95" t="s">
        <v>240</v>
      </c>
      <c r="E175" s="83">
        <v>227.72</v>
      </c>
      <c r="F175" s="84">
        <v>1</v>
      </c>
      <c r="G175" s="83">
        <v>227.72</v>
      </c>
      <c r="H175" s="85">
        <v>0.05</v>
      </c>
      <c r="I175" s="78">
        <v>5</v>
      </c>
      <c r="J175" s="93">
        <v>0.2</v>
      </c>
      <c r="K175" s="78">
        <v>14.44</v>
      </c>
      <c r="L175" s="76" t="s">
        <v>108</v>
      </c>
    </row>
    <row r="176" spans="1:12" ht="15" customHeight="1">
      <c r="A176" s="79" t="s">
        <v>330</v>
      </c>
      <c r="B176" s="80" t="s">
        <v>331</v>
      </c>
      <c r="C176" s="81" t="s">
        <v>107</v>
      </c>
      <c r="D176" s="95" t="s">
        <v>240</v>
      </c>
      <c r="E176" s="83">
        <v>475.25</v>
      </c>
      <c r="F176" s="84">
        <v>1</v>
      </c>
      <c r="G176" s="83">
        <v>475.25</v>
      </c>
      <c r="H176" s="85">
        <v>0.05</v>
      </c>
      <c r="I176" s="78">
        <v>5</v>
      </c>
      <c r="J176" s="93">
        <v>0.2</v>
      </c>
      <c r="K176" s="78">
        <v>30.08</v>
      </c>
      <c r="L176" s="76" t="s">
        <v>108</v>
      </c>
    </row>
    <row r="177" spans="1:12" ht="15" customHeight="1">
      <c r="A177" s="79" t="s">
        <v>332</v>
      </c>
      <c r="B177" s="80" t="s">
        <v>139</v>
      </c>
      <c r="C177" s="81" t="s">
        <v>128</v>
      </c>
      <c r="D177" s="95" t="s">
        <v>240</v>
      </c>
      <c r="E177" s="83">
        <v>544.55</v>
      </c>
      <c r="F177" s="84">
        <v>1</v>
      </c>
      <c r="G177" s="83">
        <v>544.55</v>
      </c>
      <c r="H177" s="85">
        <v>0.05</v>
      </c>
      <c r="I177" s="78">
        <v>5</v>
      </c>
      <c r="J177" s="93">
        <v>0.2</v>
      </c>
      <c r="K177" s="78">
        <v>34.48</v>
      </c>
      <c r="L177" s="76" t="s">
        <v>108</v>
      </c>
    </row>
    <row r="178" spans="1:12" ht="15" customHeight="1">
      <c r="A178" s="79" t="s">
        <v>333</v>
      </c>
      <c r="B178" s="80" t="s">
        <v>321</v>
      </c>
      <c r="C178" s="81" t="s">
        <v>128</v>
      </c>
      <c r="D178" s="95" t="s">
        <v>240</v>
      </c>
      <c r="E178" s="83">
        <v>227.75</v>
      </c>
      <c r="F178" s="84">
        <v>1</v>
      </c>
      <c r="G178" s="83">
        <v>227.75</v>
      </c>
      <c r="H178" s="85">
        <v>0.05</v>
      </c>
      <c r="I178" s="78">
        <v>5</v>
      </c>
      <c r="J178" s="93">
        <v>0.2</v>
      </c>
      <c r="K178" s="78">
        <v>14.44</v>
      </c>
      <c r="L178" s="76" t="s">
        <v>108</v>
      </c>
    </row>
    <row r="179" spans="1:12" ht="15" customHeight="1">
      <c r="A179" s="96" t="s">
        <v>334</v>
      </c>
      <c r="B179" s="97"/>
      <c r="C179" s="97"/>
      <c r="D179" s="98"/>
      <c r="E179" s="83">
        <f aca="true" t="shared" si="0" ref="E179:G179">SUM(E6:E178)</f>
        <v>905708.4900000017</v>
      </c>
      <c r="F179" s="83">
        <f t="shared" si="0"/>
        <v>173</v>
      </c>
      <c r="G179" s="83">
        <f t="shared" si="0"/>
        <v>905708.4900000017</v>
      </c>
      <c r="H179" s="99"/>
      <c r="I179" s="99"/>
      <c r="J179" s="99"/>
      <c r="K179" s="78">
        <f>SUM(K6:K178)</f>
        <v>158358.93000000034</v>
      </c>
      <c r="L179" s="76"/>
    </row>
  </sheetData>
  <sheetProtection/>
  <mergeCells count="13">
    <mergeCell ref="A3:L3"/>
    <mergeCell ref="A179:D179"/>
    <mergeCell ref="A1:A2"/>
    <mergeCell ref="B1:B2"/>
    <mergeCell ref="C1:C2"/>
    <mergeCell ref="D1:D2"/>
    <mergeCell ref="G1:G2"/>
    <mergeCell ref="H1:H2"/>
    <mergeCell ref="I1:I2"/>
    <mergeCell ref="J1:J2"/>
    <mergeCell ref="K1:K2"/>
    <mergeCell ref="L1:L2"/>
    <mergeCell ref="M1:M2"/>
  </mergeCells>
  <printOptions/>
  <pageMargins left="1.54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B5" sqref="B5:K12"/>
    </sheetView>
  </sheetViews>
  <sheetFormatPr defaultColWidth="9.00390625" defaultRowHeight="15"/>
  <cols>
    <col min="1" max="1" width="10.7109375" style="0" customWidth="1"/>
    <col min="2" max="2" width="16.28125" style="0" customWidth="1"/>
    <col min="3" max="4" width="10.7109375" style="0" customWidth="1"/>
    <col min="5" max="5" width="13.140625" style="0" customWidth="1"/>
    <col min="6" max="11" width="10.7109375" style="0" customWidth="1"/>
  </cols>
  <sheetData>
    <row r="1" spans="1:11" ht="20.25">
      <c r="A1" s="12" t="s">
        <v>335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8.5" customHeight="1">
      <c r="A2" s="57" t="s">
        <v>336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4.25">
      <c r="A3" s="14"/>
      <c r="B3" s="14"/>
      <c r="C3" s="14"/>
      <c r="D3" s="14"/>
      <c r="E3" s="14"/>
      <c r="F3" s="14"/>
      <c r="G3" s="14"/>
      <c r="H3" s="14"/>
      <c r="I3" s="14"/>
      <c r="J3" s="61"/>
      <c r="K3" s="62" t="s">
        <v>92</v>
      </c>
    </row>
    <row r="4" spans="1:11" ht="19.5" customHeight="1">
      <c r="A4" s="24" t="s">
        <v>93</v>
      </c>
      <c r="B4" s="24" t="s">
        <v>337</v>
      </c>
      <c r="C4" s="24" t="s">
        <v>338</v>
      </c>
      <c r="D4" s="24" t="s">
        <v>339</v>
      </c>
      <c r="E4" s="24" t="s">
        <v>340</v>
      </c>
      <c r="F4" s="24" t="s">
        <v>341</v>
      </c>
      <c r="G4" s="24" t="s">
        <v>342</v>
      </c>
      <c r="H4" s="24" t="s">
        <v>343</v>
      </c>
      <c r="I4" s="24" t="s">
        <v>344</v>
      </c>
      <c r="J4" s="24" t="s">
        <v>345</v>
      </c>
      <c r="K4" s="63" t="s">
        <v>346</v>
      </c>
    </row>
    <row r="5" spans="1:11" ht="19.5" customHeight="1">
      <c r="A5" s="58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9.5" customHeight="1">
      <c r="A6" s="58">
        <v>2</v>
      </c>
      <c r="B6" s="25"/>
      <c r="C6" s="59"/>
      <c r="D6" s="59"/>
      <c r="E6" s="59"/>
      <c r="F6" s="59"/>
      <c r="G6" s="59"/>
      <c r="H6" s="59"/>
      <c r="I6" s="59"/>
      <c r="J6" s="59"/>
      <c r="K6" s="59"/>
    </row>
    <row r="7" spans="1:11" ht="19.5" customHeight="1">
      <c r="A7" s="58">
        <v>3</v>
      </c>
      <c r="B7" s="25"/>
      <c r="C7" s="59"/>
      <c r="D7" s="59"/>
      <c r="E7" s="59"/>
      <c r="F7" s="59"/>
      <c r="G7" s="59"/>
      <c r="H7" s="59"/>
      <c r="I7" s="59"/>
      <c r="J7" s="59"/>
      <c r="K7" s="59"/>
    </row>
    <row r="8" spans="1:11" ht="19.5" customHeight="1">
      <c r="A8" s="58">
        <v>4</v>
      </c>
      <c r="B8" s="25"/>
      <c r="C8" s="59"/>
      <c r="D8" s="59"/>
      <c r="E8" s="59"/>
      <c r="F8" s="59"/>
      <c r="G8" s="59"/>
      <c r="H8" s="59"/>
      <c r="I8" s="59"/>
      <c r="J8" s="59"/>
      <c r="K8" s="59"/>
    </row>
    <row r="9" spans="1:11" ht="19.5" customHeight="1">
      <c r="A9" s="58">
        <v>5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9.5" customHeight="1">
      <c r="A10" s="58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customHeight="1">
      <c r="A11" s="58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9.5" customHeight="1">
      <c r="A12" s="58">
        <v>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9.5" customHeight="1">
      <c r="A13" s="58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9.5" customHeight="1">
      <c r="A14" s="58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9.5" customHeight="1">
      <c r="A15" s="58">
        <v>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9.5" customHeight="1">
      <c r="A16" s="58">
        <v>12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9.5" customHeight="1">
      <c r="A17" s="58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9.5" customHeight="1">
      <c r="A18" s="58">
        <v>14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9.5" customHeight="1">
      <c r="A19" s="58">
        <v>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9.5" customHeight="1">
      <c r="A20" s="60" t="s">
        <v>334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sheetProtection/>
  <mergeCells count="1">
    <mergeCell ref="A2:K2"/>
  </mergeCells>
  <printOptions/>
  <pageMargins left="1.61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 topLeftCell="A1">
      <selection activeCell="J18" sqref="J17:J18"/>
    </sheetView>
  </sheetViews>
  <sheetFormatPr defaultColWidth="9.00390625" defaultRowHeight="15"/>
  <cols>
    <col min="1" max="1" width="29.421875" style="0" customWidth="1"/>
    <col min="2" max="2" width="0.13671875" style="0" hidden="1" customWidth="1"/>
    <col min="3" max="3" width="7.140625" style="0" customWidth="1"/>
    <col min="4" max="4" width="24.421875" style="0" customWidth="1"/>
    <col min="5" max="5" width="13.28125" style="45" customWidth="1"/>
    <col min="6" max="6" width="13.7109375" style="46" customWidth="1"/>
  </cols>
  <sheetData>
    <row r="1" spans="1:6" ht="20.25" customHeight="1">
      <c r="A1" s="12" t="s">
        <v>347</v>
      </c>
      <c r="B1" s="38"/>
      <c r="C1" s="38"/>
      <c r="D1" s="47"/>
      <c r="E1" s="48"/>
      <c r="F1" s="49"/>
    </row>
    <row r="2" spans="1:6" ht="24" customHeight="1">
      <c r="A2" s="16" t="s">
        <v>348</v>
      </c>
      <c r="B2" s="16"/>
      <c r="C2" s="16"/>
      <c r="D2" s="16"/>
      <c r="E2" s="34"/>
      <c r="F2" s="16"/>
    </row>
    <row r="3" spans="1:6" ht="21" customHeight="1">
      <c r="A3" s="18" t="s">
        <v>349</v>
      </c>
      <c r="B3" s="18"/>
      <c r="C3" s="50" t="s">
        <v>350</v>
      </c>
      <c r="D3" s="50" t="s">
        <v>351</v>
      </c>
      <c r="E3" s="51" t="s">
        <v>352</v>
      </c>
      <c r="F3" s="21" t="s">
        <v>21</v>
      </c>
    </row>
    <row r="4" spans="1:6" ht="12.75" customHeight="1">
      <c r="A4" s="23" t="s">
        <v>353</v>
      </c>
      <c r="B4" s="23"/>
      <c r="C4" s="42" t="s">
        <v>83</v>
      </c>
      <c r="D4" s="52">
        <v>1</v>
      </c>
      <c r="E4" s="53">
        <v>23</v>
      </c>
      <c r="F4" s="54"/>
    </row>
    <row r="5" spans="1:6" ht="12.75" customHeight="1">
      <c r="A5" s="23" t="s">
        <v>354</v>
      </c>
      <c r="B5" s="23"/>
      <c r="C5" s="42" t="s">
        <v>83</v>
      </c>
      <c r="D5" s="52">
        <v>2</v>
      </c>
      <c r="E5" s="53">
        <v>22.92</v>
      </c>
      <c r="F5" s="55"/>
    </row>
    <row r="6" spans="1:6" ht="12.75" customHeight="1">
      <c r="A6" s="23" t="s">
        <v>355</v>
      </c>
      <c r="B6" s="23"/>
      <c r="C6" s="42" t="s">
        <v>83</v>
      </c>
      <c r="D6" s="52">
        <v>3</v>
      </c>
      <c r="E6" s="53">
        <v>22.92</v>
      </c>
      <c r="F6" s="55"/>
    </row>
    <row r="7" spans="1:6" ht="12.75" customHeight="1">
      <c r="A7" s="23" t="s">
        <v>356</v>
      </c>
      <c r="B7" s="23"/>
      <c r="C7" s="42" t="s">
        <v>83</v>
      </c>
      <c r="D7" s="52" t="s">
        <v>357</v>
      </c>
      <c r="E7" s="53">
        <f>E8+E11+E12</f>
        <v>22.92</v>
      </c>
      <c r="F7" s="55"/>
    </row>
    <row r="8" spans="1:6" ht="12.75" customHeight="1">
      <c r="A8" s="23" t="s">
        <v>358</v>
      </c>
      <c r="B8" s="23"/>
      <c r="C8" s="42" t="s">
        <v>83</v>
      </c>
      <c r="D8" s="52" t="s">
        <v>359</v>
      </c>
      <c r="E8" s="53">
        <f>E9+E10</f>
        <v>15.92</v>
      </c>
      <c r="F8" s="55"/>
    </row>
    <row r="9" spans="1:6" ht="12.75" customHeight="1">
      <c r="A9" s="23" t="s">
        <v>360</v>
      </c>
      <c r="B9" s="23"/>
      <c r="C9" s="42" t="s">
        <v>83</v>
      </c>
      <c r="D9" s="52">
        <v>6</v>
      </c>
      <c r="E9" s="53">
        <v>0</v>
      </c>
      <c r="F9" s="55"/>
    </row>
    <row r="10" spans="1:6" ht="12.75" customHeight="1">
      <c r="A10" s="23" t="s">
        <v>361</v>
      </c>
      <c r="B10" s="23"/>
      <c r="C10" s="42" t="s">
        <v>83</v>
      </c>
      <c r="D10" s="52">
        <v>7</v>
      </c>
      <c r="E10" s="53">
        <v>15.92</v>
      </c>
      <c r="F10" s="55"/>
    </row>
    <row r="11" spans="1:6" ht="12.75" customHeight="1">
      <c r="A11" s="23" t="s">
        <v>362</v>
      </c>
      <c r="B11" s="23"/>
      <c r="C11" s="42" t="s">
        <v>83</v>
      </c>
      <c r="D11" s="52">
        <v>8</v>
      </c>
      <c r="E11" s="53">
        <v>0</v>
      </c>
      <c r="F11" s="55"/>
    </row>
    <row r="12" spans="1:6" ht="12.75" customHeight="1">
      <c r="A12" s="23" t="s">
        <v>363</v>
      </c>
      <c r="B12" s="23"/>
      <c r="C12" s="42" t="s">
        <v>83</v>
      </c>
      <c r="D12" s="52">
        <v>9</v>
      </c>
      <c r="E12" s="53">
        <v>7</v>
      </c>
      <c r="F12" s="55"/>
    </row>
    <row r="13" spans="1:6" ht="12.75" customHeight="1">
      <c r="A13" s="23" t="s">
        <v>364</v>
      </c>
      <c r="B13" s="23"/>
      <c r="C13" s="42" t="s">
        <v>83</v>
      </c>
      <c r="D13" s="52">
        <v>10</v>
      </c>
      <c r="E13" s="54">
        <v>0</v>
      </c>
      <c r="F13" s="55"/>
    </row>
    <row r="14" spans="1:6" ht="12.75" customHeight="1">
      <c r="A14" s="23" t="s">
        <v>365</v>
      </c>
      <c r="B14" s="23"/>
      <c r="C14" s="42" t="s">
        <v>24</v>
      </c>
      <c r="D14" s="56" t="s">
        <v>366</v>
      </c>
      <c r="E14" s="54">
        <f>E15+E16+E17+E23+E24+E25+E26</f>
        <v>0</v>
      </c>
      <c r="F14" s="54"/>
    </row>
    <row r="15" spans="1:6" ht="12.75" customHeight="1">
      <c r="A15" s="23" t="s">
        <v>367</v>
      </c>
      <c r="B15" s="23"/>
      <c r="C15" s="42" t="s">
        <v>24</v>
      </c>
      <c r="D15" s="52">
        <v>12</v>
      </c>
      <c r="E15" s="54">
        <v>0</v>
      </c>
      <c r="F15" s="55"/>
    </row>
    <row r="16" spans="1:6" ht="12.75" customHeight="1">
      <c r="A16" s="23" t="s">
        <v>368</v>
      </c>
      <c r="B16" s="23"/>
      <c r="C16" s="42" t="s">
        <v>24</v>
      </c>
      <c r="D16" s="52">
        <v>13</v>
      </c>
      <c r="E16" s="54">
        <v>0</v>
      </c>
      <c r="F16" s="55"/>
    </row>
    <row r="17" spans="1:6" ht="12.75" customHeight="1">
      <c r="A17" s="23" t="s">
        <v>369</v>
      </c>
      <c r="B17" s="23"/>
      <c r="C17" s="42" t="s">
        <v>24</v>
      </c>
      <c r="D17" s="56" t="s">
        <v>370</v>
      </c>
      <c r="E17" s="54">
        <f>SUM(E18:E22)</f>
        <v>0</v>
      </c>
      <c r="F17" s="55"/>
    </row>
    <row r="18" spans="1:6" ht="12.75" customHeight="1">
      <c r="A18" s="23" t="s">
        <v>371</v>
      </c>
      <c r="B18" s="23"/>
      <c r="C18" s="42" t="s">
        <v>24</v>
      </c>
      <c r="D18" s="52">
        <v>15</v>
      </c>
      <c r="E18" s="54">
        <v>0</v>
      </c>
      <c r="F18" s="55"/>
    </row>
    <row r="19" spans="1:6" ht="12.75" customHeight="1">
      <c r="A19" s="23" t="s">
        <v>372</v>
      </c>
      <c r="B19" s="23"/>
      <c r="C19" s="42" t="s">
        <v>24</v>
      </c>
      <c r="D19" s="52">
        <v>16</v>
      </c>
      <c r="E19" s="54">
        <v>0</v>
      </c>
      <c r="F19" s="55"/>
    </row>
    <row r="20" spans="1:6" ht="12.75" customHeight="1">
      <c r="A20" s="23" t="s">
        <v>373</v>
      </c>
      <c r="B20" s="23"/>
      <c r="C20" s="42" t="s">
        <v>24</v>
      </c>
      <c r="D20" s="52">
        <v>17</v>
      </c>
      <c r="E20" s="54">
        <v>0</v>
      </c>
      <c r="F20" s="55"/>
    </row>
    <row r="21" spans="1:6" ht="12.75" customHeight="1">
      <c r="A21" s="23" t="s">
        <v>374</v>
      </c>
      <c r="B21" s="23"/>
      <c r="C21" s="42" t="s">
        <v>24</v>
      </c>
      <c r="D21" s="52">
        <v>18</v>
      </c>
      <c r="E21" s="54">
        <v>0</v>
      </c>
      <c r="F21" s="55"/>
    </row>
    <row r="22" spans="1:6" ht="12.75" customHeight="1">
      <c r="A22" s="23" t="s">
        <v>375</v>
      </c>
      <c r="B22" s="23"/>
      <c r="C22" s="42" t="s">
        <v>24</v>
      </c>
      <c r="D22" s="52">
        <v>19</v>
      </c>
      <c r="E22" s="54">
        <v>0</v>
      </c>
      <c r="F22" s="55"/>
    </row>
    <row r="23" spans="1:6" ht="12.75" customHeight="1">
      <c r="A23" s="23" t="s">
        <v>376</v>
      </c>
      <c r="B23" s="23"/>
      <c r="C23" s="42" t="s">
        <v>24</v>
      </c>
      <c r="D23" s="52">
        <v>20</v>
      </c>
      <c r="E23" s="54">
        <v>0</v>
      </c>
      <c r="F23" s="55"/>
    </row>
    <row r="24" spans="1:6" ht="12.75" customHeight="1">
      <c r="A24" s="23" t="s">
        <v>377</v>
      </c>
      <c r="B24" s="23"/>
      <c r="C24" s="42" t="s">
        <v>24</v>
      </c>
      <c r="D24" s="52">
        <v>21</v>
      </c>
      <c r="E24" s="54">
        <v>0</v>
      </c>
      <c r="F24" s="55"/>
    </row>
    <row r="25" spans="1:6" ht="12.75" customHeight="1">
      <c r="A25" s="23" t="s">
        <v>378</v>
      </c>
      <c r="B25" s="23"/>
      <c r="C25" s="42" t="s">
        <v>24</v>
      </c>
      <c r="D25" s="52">
        <v>22</v>
      </c>
      <c r="E25" s="54">
        <v>0</v>
      </c>
      <c r="F25" s="55"/>
    </row>
    <row r="26" spans="1:6" ht="12.75" customHeight="1">
      <c r="A26" s="23" t="s">
        <v>379</v>
      </c>
      <c r="B26" s="23"/>
      <c r="C26" s="42" t="s">
        <v>24</v>
      </c>
      <c r="D26" s="52">
        <v>23</v>
      </c>
      <c r="E26" s="54">
        <v>0</v>
      </c>
      <c r="F26" s="55"/>
    </row>
    <row r="27" spans="1:6" ht="12.75" customHeight="1">
      <c r="A27" s="23" t="s">
        <v>380</v>
      </c>
      <c r="B27" s="23"/>
      <c r="C27" s="42" t="s">
        <v>24</v>
      </c>
      <c r="D27" s="56" t="s">
        <v>381</v>
      </c>
      <c r="E27" s="54">
        <f>E28+E29+E30+E36+E37+E38+E39</f>
        <v>1411810.2699999998</v>
      </c>
      <c r="F27" s="55"/>
    </row>
    <row r="28" spans="1:6" ht="12.75" customHeight="1">
      <c r="A28" s="23" t="s">
        <v>367</v>
      </c>
      <c r="B28" s="23"/>
      <c r="C28" s="42" t="s">
        <v>24</v>
      </c>
      <c r="D28" s="52">
        <v>25</v>
      </c>
      <c r="E28" s="54">
        <v>1172939.9899999998</v>
      </c>
      <c r="F28" s="55"/>
    </row>
    <row r="29" spans="1:6" ht="12.75" customHeight="1">
      <c r="A29" s="23" t="s">
        <v>368</v>
      </c>
      <c r="B29" s="23"/>
      <c r="C29" s="42" t="s">
        <v>24</v>
      </c>
      <c r="D29" s="52">
        <v>26</v>
      </c>
      <c r="E29" s="54">
        <v>11636</v>
      </c>
      <c r="F29" s="55"/>
    </row>
    <row r="30" spans="1:6" ht="12.75" customHeight="1">
      <c r="A30" s="23" t="s">
        <v>369</v>
      </c>
      <c r="B30" s="23"/>
      <c r="C30" s="42" t="s">
        <v>24</v>
      </c>
      <c r="D30" s="56" t="s">
        <v>382</v>
      </c>
      <c r="E30" s="54">
        <f>SUM(E31:E35)</f>
        <v>132890.28</v>
      </c>
      <c r="F30" s="55"/>
    </row>
    <row r="31" spans="1:6" ht="12.75" customHeight="1">
      <c r="A31" s="23" t="s">
        <v>371</v>
      </c>
      <c r="B31" s="23"/>
      <c r="C31" s="42" t="s">
        <v>24</v>
      </c>
      <c r="D31" s="52">
        <v>28</v>
      </c>
      <c r="E31" s="54">
        <v>51637.5</v>
      </c>
      <c r="F31" s="55"/>
    </row>
    <row r="32" spans="1:6" ht="12.75" customHeight="1">
      <c r="A32" s="23" t="s">
        <v>372</v>
      </c>
      <c r="B32" s="23"/>
      <c r="C32" s="42" t="s">
        <v>24</v>
      </c>
      <c r="D32" s="52">
        <v>29</v>
      </c>
      <c r="E32" s="54">
        <v>75384</v>
      </c>
      <c r="F32" s="55"/>
    </row>
    <row r="33" spans="1:6" ht="12.75" customHeight="1">
      <c r="A33" s="23" t="s">
        <v>373</v>
      </c>
      <c r="B33" s="23"/>
      <c r="C33" s="42" t="s">
        <v>24</v>
      </c>
      <c r="D33" s="52">
        <v>30</v>
      </c>
      <c r="E33" s="54">
        <v>3227.4299999999994</v>
      </c>
      <c r="F33" s="55"/>
    </row>
    <row r="34" spans="1:6" ht="12.75" customHeight="1">
      <c r="A34" s="23" t="s">
        <v>374</v>
      </c>
      <c r="B34" s="23"/>
      <c r="C34" s="42" t="s">
        <v>24</v>
      </c>
      <c r="D34" s="52">
        <v>31</v>
      </c>
      <c r="E34" s="54">
        <v>2641.3499999999995</v>
      </c>
      <c r="F34" s="55"/>
    </row>
    <row r="35" spans="1:6" ht="12.75" customHeight="1">
      <c r="A35" s="23" t="s">
        <v>375</v>
      </c>
      <c r="B35" s="23"/>
      <c r="C35" s="42" t="s">
        <v>24</v>
      </c>
      <c r="D35" s="52">
        <v>32</v>
      </c>
      <c r="E35" s="54">
        <v>0</v>
      </c>
      <c r="F35" s="55"/>
    </row>
    <row r="36" spans="1:6" ht="12.75" customHeight="1">
      <c r="A36" s="23" t="s">
        <v>376</v>
      </c>
      <c r="B36" s="23"/>
      <c r="C36" s="42" t="s">
        <v>24</v>
      </c>
      <c r="D36" s="52">
        <v>33</v>
      </c>
      <c r="E36" s="54">
        <v>34344</v>
      </c>
      <c r="F36" s="55"/>
    </row>
    <row r="37" spans="1:6" ht="12.75" customHeight="1">
      <c r="A37" s="23" t="s">
        <v>377</v>
      </c>
      <c r="B37" s="23"/>
      <c r="C37" s="42" t="s">
        <v>24</v>
      </c>
      <c r="D37" s="52">
        <v>34</v>
      </c>
      <c r="E37" s="54">
        <v>0</v>
      </c>
      <c r="F37" s="55"/>
    </row>
    <row r="38" spans="1:6" ht="12.75" customHeight="1">
      <c r="A38" s="23" t="s">
        <v>378</v>
      </c>
      <c r="B38" s="23"/>
      <c r="C38" s="42" t="s">
        <v>24</v>
      </c>
      <c r="D38" s="52">
        <v>35</v>
      </c>
      <c r="E38" s="54">
        <v>60000</v>
      </c>
      <c r="F38" s="55"/>
    </row>
    <row r="39" spans="1:6" ht="12.75" customHeight="1">
      <c r="A39" s="23" t="s">
        <v>379</v>
      </c>
      <c r="B39" s="23"/>
      <c r="C39" s="42" t="s">
        <v>24</v>
      </c>
      <c r="D39" s="52">
        <v>36</v>
      </c>
      <c r="E39" s="54">
        <v>0</v>
      </c>
      <c r="F39" s="55"/>
    </row>
    <row r="40" spans="1:6" ht="12.75" customHeight="1">
      <c r="A40" s="23" t="s">
        <v>383</v>
      </c>
      <c r="B40" s="23"/>
      <c r="C40" s="42" t="s">
        <v>24</v>
      </c>
      <c r="D40" s="56" t="s">
        <v>384</v>
      </c>
      <c r="E40" s="54">
        <f>E41+E42+E43+E49+E50+E51+E52</f>
        <v>576501.95</v>
      </c>
      <c r="F40" s="55"/>
    </row>
    <row r="41" spans="1:6" ht="12.75" customHeight="1">
      <c r="A41" s="23" t="s">
        <v>367</v>
      </c>
      <c r="B41" s="23"/>
      <c r="C41" s="42" t="s">
        <v>24</v>
      </c>
      <c r="D41" s="52">
        <v>38</v>
      </c>
      <c r="E41" s="54">
        <v>488436.14</v>
      </c>
      <c r="F41" s="55"/>
    </row>
    <row r="42" spans="1:6" ht="12.75" customHeight="1">
      <c r="A42" s="23" t="s">
        <v>368</v>
      </c>
      <c r="B42" s="23"/>
      <c r="C42" s="42" t="s">
        <v>24</v>
      </c>
      <c r="D42" s="52">
        <v>39</v>
      </c>
      <c r="E42" s="54">
        <v>27614</v>
      </c>
      <c r="F42" s="55"/>
    </row>
    <row r="43" spans="1:6" ht="12.75" customHeight="1">
      <c r="A43" s="23" t="s">
        <v>369</v>
      </c>
      <c r="B43" s="23"/>
      <c r="C43" s="42" t="s">
        <v>24</v>
      </c>
      <c r="D43" s="56" t="s">
        <v>385</v>
      </c>
      <c r="E43" s="54">
        <f>SUM(E44:E48)</f>
        <v>46814.04999999999</v>
      </c>
      <c r="F43" s="55"/>
    </row>
    <row r="44" spans="1:6" ht="12.75" customHeight="1">
      <c r="A44" s="23" t="s">
        <v>371</v>
      </c>
      <c r="B44" s="23"/>
      <c r="C44" s="42" t="s">
        <v>24</v>
      </c>
      <c r="D44" s="52">
        <v>41</v>
      </c>
      <c r="E44" s="54">
        <v>16015.18</v>
      </c>
      <c r="F44" s="55"/>
    </row>
    <row r="45" spans="1:6" ht="12.75" customHeight="1">
      <c r="A45" s="23" t="s">
        <v>372</v>
      </c>
      <c r="B45" s="23"/>
      <c r="C45" s="42" t="s">
        <v>24</v>
      </c>
      <c r="D45" s="52">
        <v>42</v>
      </c>
      <c r="E45" s="54">
        <v>28943.639999999996</v>
      </c>
      <c r="F45" s="55"/>
    </row>
    <row r="46" spans="1:6" ht="12.75" customHeight="1">
      <c r="A46" s="23" t="s">
        <v>373</v>
      </c>
      <c r="B46" s="23"/>
      <c r="C46" s="42" t="s">
        <v>24</v>
      </c>
      <c r="D46" s="52">
        <v>43</v>
      </c>
      <c r="E46" s="54">
        <v>1112.6399999999996</v>
      </c>
      <c r="F46" s="55"/>
    </row>
    <row r="47" spans="1:6" ht="12.75" customHeight="1">
      <c r="A47" s="23" t="s">
        <v>374</v>
      </c>
      <c r="B47" s="23"/>
      <c r="C47" s="42" t="s">
        <v>24</v>
      </c>
      <c r="D47" s="52">
        <v>44</v>
      </c>
      <c r="E47" s="54">
        <v>742.5900000000001</v>
      </c>
      <c r="F47" s="55"/>
    </row>
    <row r="48" spans="1:6" ht="12.75" customHeight="1">
      <c r="A48" s="23" t="s">
        <v>375</v>
      </c>
      <c r="B48" s="23"/>
      <c r="C48" s="42" t="s">
        <v>24</v>
      </c>
      <c r="D48" s="52">
        <v>45</v>
      </c>
      <c r="E48" s="54">
        <v>0</v>
      </c>
      <c r="F48" s="55"/>
    </row>
    <row r="49" spans="1:6" ht="12.75" customHeight="1">
      <c r="A49" s="23" t="s">
        <v>376</v>
      </c>
      <c r="B49" s="23"/>
      <c r="C49" s="42" t="s">
        <v>24</v>
      </c>
      <c r="D49" s="52">
        <v>46</v>
      </c>
      <c r="E49" s="54">
        <v>12737.760000000002</v>
      </c>
      <c r="F49" s="55"/>
    </row>
    <row r="50" spans="1:6" ht="12.75" customHeight="1">
      <c r="A50" s="23" t="s">
        <v>377</v>
      </c>
      <c r="B50" s="23"/>
      <c r="C50" s="42" t="s">
        <v>24</v>
      </c>
      <c r="D50" s="52">
        <v>47</v>
      </c>
      <c r="E50" s="54">
        <v>0</v>
      </c>
      <c r="F50" s="55"/>
    </row>
    <row r="51" spans="1:6" ht="12.75" customHeight="1">
      <c r="A51" s="23" t="s">
        <v>378</v>
      </c>
      <c r="B51" s="23"/>
      <c r="C51" s="42" t="s">
        <v>24</v>
      </c>
      <c r="D51" s="52">
        <v>48</v>
      </c>
      <c r="E51" s="54">
        <v>900</v>
      </c>
      <c r="F51" s="55"/>
    </row>
    <row r="52" spans="1:6" ht="12.75" customHeight="1">
      <c r="A52" s="23" t="s">
        <v>379</v>
      </c>
      <c r="B52" s="23"/>
      <c r="C52" s="42" t="s">
        <v>24</v>
      </c>
      <c r="D52" s="52">
        <v>49</v>
      </c>
      <c r="E52" s="54">
        <v>0</v>
      </c>
      <c r="F52" s="55"/>
    </row>
  </sheetData>
  <sheetProtection/>
  <mergeCells count="52">
    <mergeCell ref="B1:C1"/>
    <mergeCell ref="A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</mergeCells>
  <printOptions/>
  <pageMargins left="1.26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20">
      <selection activeCell="Q12" sqref="Q11:Q12"/>
    </sheetView>
  </sheetViews>
  <sheetFormatPr defaultColWidth="9.00390625" defaultRowHeight="15"/>
  <cols>
    <col min="1" max="1" width="20.8515625" style="0" customWidth="1"/>
    <col min="2" max="2" width="8.7109375" style="0" customWidth="1"/>
    <col min="3" max="3" width="14.57421875" style="0" customWidth="1"/>
    <col min="4" max="4" width="10.7109375" style="33" customWidth="1"/>
    <col min="5" max="5" width="14.57421875" style="0" customWidth="1"/>
  </cols>
  <sheetData>
    <row r="1" spans="1:4" ht="20.25">
      <c r="A1" s="12" t="s">
        <v>386</v>
      </c>
      <c r="B1" s="38"/>
      <c r="C1" s="38"/>
      <c r="D1" s="39"/>
    </row>
    <row r="2" spans="1:5" ht="36" customHeight="1">
      <c r="A2" s="40" t="s">
        <v>387</v>
      </c>
      <c r="B2" s="40"/>
      <c r="C2" s="40"/>
      <c r="D2" s="41"/>
      <c r="E2" s="40"/>
    </row>
    <row r="3" spans="1:5" ht="22.5" customHeight="1">
      <c r="A3" s="18" t="s">
        <v>349</v>
      </c>
      <c r="B3" s="18" t="s">
        <v>350</v>
      </c>
      <c r="C3" s="18" t="s">
        <v>351</v>
      </c>
      <c r="D3" s="35" t="s">
        <v>20</v>
      </c>
      <c r="E3" s="21" t="s">
        <v>21</v>
      </c>
    </row>
    <row r="4" spans="1:5" ht="22.5" customHeight="1">
      <c r="A4" s="23" t="s">
        <v>388</v>
      </c>
      <c r="B4" s="42" t="s">
        <v>24</v>
      </c>
      <c r="C4" s="25" t="s">
        <v>389</v>
      </c>
      <c r="D4" s="43">
        <v>1056326.1600000001</v>
      </c>
      <c r="E4" s="43"/>
    </row>
    <row r="5" spans="1:5" ht="22.5" customHeight="1">
      <c r="A5" s="23" t="s">
        <v>390</v>
      </c>
      <c r="B5" s="42" t="s">
        <v>24</v>
      </c>
      <c r="C5" s="25">
        <v>2</v>
      </c>
      <c r="D5" s="43">
        <v>656460.79</v>
      </c>
      <c r="E5" s="43"/>
    </row>
    <row r="6" spans="1:5" ht="22.5" customHeight="1">
      <c r="A6" s="23" t="s">
        <v>391</v>
      </c>
      <c r="B6" s="42" t="s">
        <v>24</v>
      </c>
      <c r="C6" s="25">
        <v>3</v>
      </c>
      <c r="D6" s="43">
        <v>72226.32</v>
      </c>
      <c r="E6" s="44"/>
    </row>
    <row r="7" spans="1:5" ht="22.5" customHeight="1">
      <c r="A7" s="23" t="s">
        <v>392</v>
      </c>
      <c r="B7" s="42" t="s">
        <v>24</v>
      </c>
      <c r="C7" s="25">
        <v>4</v>
      </c>
      <c r="D7" s="43">
        <v>0</v>
      </c>
      <c r="E7" s="43"/>
    </row>
    <row r="8" spans="1:5" ht="22.5" customHeight="1">
      <c r="A8" s="23" t="s">
        <v>393</v>
      </c>
      <c r="B8" s="42" t="s">
        <v>24</v>
      </c>
      <c r="C8" s="25">
        <v>5</v>
      </c>
      <c r="D8" s="43">
        <v>24002.8</v>
      </c>
      <c r="E8" s="43"/>
    </row>
    <row r="9" spans="1:5" ht="22.5" customHeight="1">
      <c r="A9" s="23" t="s">
        <v>394</v>
      </c>
      <c r="B9" s="42" t="s">
        <v>24</v>
      </c>
      <c r="C9" s="25">
        <v>6</v>
      </c>
      <c r="D9" s="43">
        <v>0</v>
      </c>
      <c r="E9" s="43"/>
    </row>
    <row r="10" spans="1:5" ht="22.5" customHeight="1">
      <c r="A10" s="23" t="s">
        <v>395</v>
      </c>
      <c r="B10" s="42" t="s">
        <v>24</v>
      </c>
      <c r="C10" s="25">
        <v>7</v>
      </c>
      <c r="D10" s="43">
        <v>7885.72</v>
      </c>
      <c r="E10" s="43"/>
    </row>
    <row r="11" spans="1:5" ht="22.5" customHeight="1">
      <c r="A11" s="23" t="s">
        <v>396</v>
      </c>
      <c r="B11" s="42" t="s">
        <v>24</v>
      </c>
      <c r="C11" s="25">
        <v>8</v>
      </c>
      <c r="D11" s="43">
        <v>0</v>
      </c>
      <c r="E11" s="43"/>
    </row>
    <row r="12" spans="1:5" ht="22.5" customHeight="1">
      <c r="A12" s="23" t="s">
        <v>397</v>
      </c>
      <c r="B12" s="42" t="s">
        <v>24</v>
      </c>
      <c r="C12" s="25">
        <v>9</v>
      </c>
      <c r="D12" s="43">
        <v>64642.62</v>
      </c>
      <c r="E12" s="43"/>
    </row>
    <row r="13" spans="1:5" ht="22.5" customHeight="1">
      <c r="A13" s="23" t="s">
        <v>398</v>
      </c>
      <c r="B13" s="42" t="s">
        <v>24</v>
      </c>
      <c r="C13" s="25">
        <v>10</v>
      </c>
      <c r="D13" s="43">
        <v>0</v>
      </c>
      <c r="E13" s="43"/>
    </row>
    <row r="14" spans="1:5" ht="22.5" customHeight="1">
      <c r="A14" s="23" t="s">
        <v>399</v>
      </c>
      <c r="B14" s="42" t="s">
        <v>24</v>
      </c>
      <c r="C14" s="25">
        <v>11</v>
      </c>
      <c r="D14" s="43">
        <v>160218.01</v>
      </c>
      <c r="E14" s="43"/>
    </row>
    <row r="15" spans="1:5" ht="22.5" customHeight="1">
      <c r="A15" s="23" t="s">
        <v>400</v>
      </c>
      <c r="B15" s="42" t="s">
        <v>24</v>
      </c>
      <c r="C15" s="25">
        <v>12</v>
      </c>
      <c r="D15" s="43">
        <v>0</v>
      </c>
      <c r="E15" s="43"/>
    </row>
    <row r="16" spans="1:5" ht="22.5" customHeight="1">
      <c r="A16" s="23" t="s">
        <v>401</v>
      </c>
      <c r="B16" s="42" t="s">
        <v>24</v>
      </c>
      <c r="C16" s="25">
        <v>13</v>
      </c>
      <c r="D16" s="43">
        <v>0</v>
      </c>
      <c r="E16" s="43"/>
    </row>
    <row r="17" spans="1:5" ht="22.5" customHeight="1">
      <c r="A17" s="23" t="s">
        <v>402</v>
      </c>
      <c r="B17" s="42" t="s">
        <v>24</v>
      </c>
      <c r="C17" s="25">
        <v>14</v>
      </c>
      <c r="D17" s="43">
        <v>10941.41</v>
      </c>
      <c r="E17" s="43"/>
    </row>
    <row r="18" spans="1:5" ht="22.5" customHeight="1">
      <c r="A18" s="23" t="s">
        <v>403</v>
      </c>
      <c r="B18" s="42" t="s">
        <v>24</v>
      </c>
      <c r="C18" s="25">
        <v>15</v>
      </c>
      <c r="D18" s="43">
        <v>0</v>
      </c>
      <c r="E18" s="43"/>
    </row>
    <row r="19" spans="1:5" ht="22.5" customHeight="1">
      <c r="A19" s="23" t="s">
        <v>404</v>
      </c>
      <c r="B19" s="42" t="s">
        <v>24</v>
      </c>
      <c r="C19" s="25">
        <v>16</v>
      </c>
      <c r="D19" s="43">
        <v>0</v>
      </c>
      <c r="E19" s="43"/>
    </row>
    <row r="20" spans="1:5" ht="22.5" customHeight="1">
      <c r="A20" s="23" t="s">
        <v>405</v>
      </c>
      <c r="B20" s="42" t="s">
        <v>24</v>
      </c>
      <c r="C20" s="25">
        <v>17</v>
      </c>
      <c r="D20" s="43">
        <v>0</v>
      </c>
      <c r="E20" s="43"/>
    </row>
    <row r="21" spans="1:5" ht="22.5" customHeight="1">
      <c r="A21" s="23" t="s">
        <v>406</v>
      </c>
      <c r="B21" s="42" t="s">
        <v>24</v>
      </c>
      <c r="C21" s="25">
        <v>18</v>
      </c>
      <c r="D21" s="43">
        <v>0</v>
      </c>
      <c r="E21" s="43"/>
    </row>
    <row r="22" spans="1:5" ht="22.5" customHeight="1">
      <c r="A22" s="23" t="s">
        <v>407</v>
      </c>
      <c r="B22" s="42" t="s">
        <v>24</v>
      </c>
      <c r="C22" s="25">
        <v>19</v>
      </c>
      <c r="D22" s="43">
        <v>0</v>
      </c>
      <c r="E22" s="43"/>
    </row>
    <row r="23" spans="1:5" ht="22.5" customHeight="1">
      <c r="A23" s="23" t="s">
        <v>408</v>
      </c>
      <c r="B23" s="42" t="s">
        <v>24</v>
      </c>
      <c r="C23" s="25">
        <v>20</v>
      </c>
      <c r="D23" s="43">
        <v>0</v>
      </c>
      <c r="E23" s="43"/>
    </row>
    <row r="24" spans="1:5" ht="22.5" customHeight="1">
      <c r="A24" s="23" t="s">
        <v>409</v>
      </c>
      <c r="B24" s="42" t="s">
        <v>24</v>
      </c>
      <c r="C24" s="25">
        <v>21</v>
      </c>
      <c r="D24" s="43">
        <v>59948.49</v>
      </c>
      <c r="E24" s="43"/>
    </row>
    <row r="25" spans="1:5" ht="22.5" customHeight="1">
      <c r="A25" s="23" t="s">
        <v>410</v>
      </c>
      <c r="B25" s="42" t="s">
        <v>24</v>
      </c>
      <c r="C25" s="25" t="s">
        <v>411</v>
      </c>
      <c r="D25" s="43">
        <v>-2215.55</v>
      </c>
      <c r="E25" s="43"/>
    </row>
    <row r="26" spans="1:5" ht="22.5" customHeight="1">
      <c r="A26" s="23" t="s">
        <v>412</v>
      </c>
      <c r="B26" s="42" t="s">
        <v>24</v>
      </c>
      <c r="C26" s="25">
        <v>23</v>
      </c>
      <c r="D26" s="43">
        <v>0</v>
      </c>
      <c r="E26" s="43"/>
    </row>
    <row r="27" spans="1:5" ht="22.5" customHeight="1">
      <c r="A27" s="23" t="s">
        <v>413</v>
      </c>
      <c r="B27" s="42" t="s">
        <v>24</v>
      </c>
      <c r="C27" s="25">
        <v>24</v>
      </c>
      <c r="D27" s="43">
        <v>-4662.25</v>
      </c>
      <c r="E27" s="43"/>
    </row>
    <row r="28" spans="1:5" ht="22.5" customHeight="1">
      <c r="A28" s="23" t="s">
        <v>414</v>
      </c>
      <c r="B28" s="42" t="s">
        <v>24</v>
      </c>
      <c r="C28" s="25">
        <v>25</v>
      </c>
      <c r="D28" s="43">
        <v>0</v>
      </c>
      <c r="E28" s="43"/>
    </row>
    <row r="29" spans="1:5" ht="22.5" customHeight="1">
      <c r="A29" s="23" t="s">
        <v>415</v>
      </c>
      <c r="B29" s="42" t="s">
        <v>24</v>
      </c>
      <c r="C29" s="25">
        <v>26</v>
      </c>
      <c r="D29" s="43">
        <v>2446.7</v>
      </c>
      <c r="E29" s="43"/>
    </row>
    <row r="30" spans="1:5" ht="22.5" customHeight="1">
      <c r="A30" s="23" t="s">
        <v>416</v>
      </c>
      <c r="B30" s="24" t="s">
        <v>24</v>
      </c>
      <c r="C30" s="25">
        <v>27</v>
      </c>
      <c r="D30" s="43">
        <v>0</v>
      </c>
      <c r="E30" s="43"/>
    </row>
  </sheetData>
  <sheetProtection/>
  <mergeCells count="1">
    <mergeCell ref="A2:E2"/>
  </mergeCells>
  <printOptions/>
  <pageMargins left="1.26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E48" sqref="E48"/>
    </sheetView>
  </sheetViews>
  <sheetFormatPr defaultColWidth="9.00390625" defaultRowHeight="15"/>
  <cols>
    <col min="1" max="1" width="24.57421875" style="0" customWidth="1"/>
    <col min="2" max="2" width="5.421875" style="0" customWidth="1"/>
    <col min="3" max="3" width="4.140625" style="0" customWidth="1"/>
    <col min="4" max="4" width="13.57421875" style="0" customWidth="1"/>
    <col min="5" max="5" width="19.8515625" style="33" customWidth="1"/>
    <col min="6" max="6" width="13.57421875" style="33" customWidth="1"/>
    <col min="8" max="8" width="12.57421875" style="0" bestFit="1" customWidth="1"/>
  </cols>
  <sheetData>
    <row r="1" spans="1:6" ht="20.25">
      <c r="A1" s="12" t="s">
        <v>417</v>
      </c>
      <c r="B1" s="12"/>
      <c r="C1" s="13"/>
      <c r="D1" s="14"/>
      <c r="E1" s="15"/>
      <c r="F1" s="15"/>
    </row>
    <row r="2" spans="1:6" ht="20.25">
      <c r="A2" s="12"/>
      <c r="B2" s="12"/>
      <c r="C2" s="13"/>
      <c r="D2" s="14"/>
      <c r="E2" s="15"/>
      <c r="F2" s="15"/>
    </row>
    <row r="3" spans="1:6" ht="13.5">
      <c r="A3" s="16" t="s">
        <v>418</v>
      </c>
      <c r="B3" s="16"/>
      <c r="C3" s="16"/>
      <c r="D3" s="16"/>
      <c r="E3" s="34"/>
      <c r="F3" s="16"/>
    </row>
    <row r="4" spans="1:6" ht="21.75" customHeight="1">
      <c r="A4" s="16"/>
      <c r="B4" s="16"/>
      <c r="C4" s="16"/>
      <c r="D4" s="16"/>
      <c r="E4" s="34"/>
      <c r="F4" s="16"/>
    </row>
    <row r="5" spans="1:6" ht="22.5" customHeight="1">
      <c r="A5" s="18" t="s">
        <v>349</v>
      </c>
      <c r="B5" s="18" t="s">
        <v>350</v>
      </c>
      <c r="C5" s="18"/>
      <c r="D5" s="18" t="s">
        <v>351</v>
      </c>
      <c r="E5" s="35" t="s">
        <v>20</v>
      </c>
      <c r="F5" s="21" t="s">
        <v>21</v>
      </c>
    </row>
    <row r="6" spans="1:6" ht="22.5" customHeight="1">
      <c r="A6" s="23" t="s">
        <v>419</v>
      </c>
      <c r="B6" s="24" t="s">
        <v>56</v>
      </c>
      <c r="C6" s="24"/>
      <c r="D6" s="25">
        <v>1</v>
      </c>
      <c r="E6" s="26">
        <v>2911737.58</v>
      </c>
      <c r="F6" s="26"/>
    </row>
    <row r="7" spans="1:6" ht="22.5" customHeight="1">
      <c r="A7" s="23" t="s">
        <v>420</v>
      </c>
      <c r="B7" s="24" t="s">
        <v>56</v>
      </c>
      <c r="C7" s="24"/>
      <c r="D7" s="25">
        <v>2</v>
      </c>
      <c r="E7" s="26">
        <v>2686919.19</v>
      </c>
      <c r="F7" s="26"/>
    </row>
    <row r="8" spans="1:6" ht="22.5" customHeight="1">
      <c r="A8" s="23" t="s">
        <v>421</v>
      </c>
      <c r="B8" s="24" t="s">
        <v>56</v>
      </c>
      <c r="C8" s="24"/>
      <c r="D8" s="25">
        <v>3</v>
      </c>
      <c r="E8" s="36">
        <v>5040000</v>
      </c>
      <c r="F8" s="26"/>
    </row>
    <row r="9" spans="1:6" ht="22.5" customHeight="1">
      <c r="A9" s="23" t="s">
        <v>422</v>
      </c>
      <c r="B9" s="27" t="s">
        <v>24</v>
      </c>
      <c r="C9" s="28"/>
      <c r="D9" s="25" t="s">
        <v>423</v>
      </c>
      <c r="E9" s="26">
        <v>4236107.83</v>
      </c>
      <c r="F9" s="26"/>
    </row>
    <row r="10" spans="1:6" ht="22.5" customHeight="1">
      <c r="A10" s="23" t="s">
        <v>424</v>
      </c>
      <c r="B10" s="27" t="s">
        <v>24</v>
      </c>
      <c r="C10" s="28"/>
      <c r="D10" s="25">
        <v>5</v>
      </c>
      <c r="E10" s="26">
        <v>201570.78</v>
      </c>
      <c r="F10" s="26"/>
    </row>
    <row r="11" spans="1:6" ht="22.5" customHeight="1">
      <c r="A11" s="23" t="s">
        <v>425</v>
      </c>
      <c r="B11" s="27" t="s">
        <v>24</v>
      </c>
      <c r="C11" s="28"/>
      <c r="D11" s="25">
        <v>6</v>
      </c>
      <c r="E11" s="26">
        <v>1203425.64</v>
      </c>
      <c r="F11" s="26"/>
    </row>
    <row r="12" spans="1:6" ht="22.5" customHeight="1">
      <c r="A12" s="23" t="s">
        <v>426</v>
      </c>
      <c r="B12" s="27"/>
      <c r="C12" s="28"/>
      <c r="D12" s="25">
        <v>7</v>
      </c>
      <c r="E12" s="36">
        <v>12076</v>
      </c>
      <c r="F12" s="26"/>
    </row>
    <row r="13" spans="1:6" ht="22.5" customHeight="1">
      <c r="A13" s="23" t="s">
        <v>427</v>
      </c>
      <c r="B13" s="27" t="s">
        <v>24</v>
      </c>
      <c r="C13" s="28"/>
      <c r="D13" s="25">
        <v>8</v>
      </c>
      <c r="E13" s="26">
        <v>1026017.86</v>
      </c>
      <c r="F13" s="26"/>
    </row>
    <row r="14" spans="1:6" ht="22.5" customHeight="1">
      <c r="A14" s="23" t="s">
        <v>428</v>
      </c>
      <c r="B14" s="27" t="s">
        <v>24</v>
      </c>
      <c r="C14" s="28"/>
      <c r="D14" s="25">
        <v>9</v>
      </c>
      <c r="E14" s="26">
        <v>86132.61</v>
      </c>
      <c r="F14" s="26"/>
    </row>
    <row r="15" spans="1:6" ht="22.5" customHeight="1">
      <c r="A15" s="23" t="s">
        <v>429</v>
      </c>
      <c r="B15" s="27" t="s">
        <v>24</v>
      </c>
      <c r="C15" s="28"/>
      <c r="D15" s="25">
        <v>10</v>
      </c>
      <c r="E15" s="26">
        <v>168414.13</v>
      </c>
      <c r="F15" s="26"/>
    </row>
    <row r="16" spans="1:6" ht="22.5" customHeight="1">
      <c r="A16" s="23" t="s">
        <v>430</v>
      </c>
      <c r="B16" s="27"/>
      <c r="C16" s="28"/>
      <c r="D16" s="25">
        <v>11</v>
      </c>
      <c r="E16" s="26">
        <v>929620.25</v>
      </c>
      <c r="F16" s="26"/>
    </row>
    <row r="17" spans="1:6" ht="22.5" customHeight="1">
      <c r="A17" s="23" t="s">
        <v>431</v>
      </c>
      <c r="B17" s="27" t="s">
        <v>24</v>
      </c>
      <c r="C17" s="28"/>
      <c r="D17" s="25">
        <v>12</v>
      </c>
      <c r="E17" s="26">
        <v>9376.47</v>
      </c>
      <c r="F17" s="26"/>
    </row>
    <row r="18" spans="1:6" ht="22.5" customHeight="1">
      <c r="A18" s="23" t="s">
        <v>432</v>
      </c>
      <c r="B18" s="27" t="s">
        <v>24</v>
      </c>
      <c r="C18" s="28"/>
      <c r="D18" s="25">
        <v>13</v>
      </c>
      <c r="E18" s="26">
        <v>34243.37</v>
      </c>
      <c r="F18" s="26"/>
    </row>
    <row r="19" spans="1:6" ht="22.5" customHeight="1">
      <c r="A19" s="23" t="s">
        <v>433</v>
      </c>
      <c r="B19" s="27" t="s">
        <v>24</v>
      </c>
      <c r="C19" s="28"/>
      <c r="D19" s="25">
        <v>14</v>
      </c>
      <c r="E19" s="26">
        <v>565230.72</v>
      </c>
      <c r="F19" s="26"/>
    </row>
    <row r="20" spans="1:6" ht="22.5" customHeight="1">
      <c r="A20" s="23" t="s">
        <v>434</v>
      </c>
      <c r="B20" s="24" t="s">
        <v>24</v>
      </c>
      <c r="C20" s="24"/>
      <c r="D20" s="25">
        <v>15</v>
      </c>
      <c r="E20" s="36">
        <v>0</v>
      </c>
      <c r="F20" s="26"/>
    </row>
    <row r="21" spans="1:6" ht="22.5" customHeight="1">
      <c r="A21" s="23" t="s">
        <v>435</v>
      </c>
      <c r="B21" s="27" t="s">
        <v>24</v>
      </c>
      <c r="C21" s="28"/>
      <c r="D21" s="25" t="s">
        <v>436</v>
      </c>
      <c r="E21" s="26">
        <v>1054110.61</v>
      </c>
      <c r="F21" s="26"/>
    </row>
    <row r="22" spans="1:6" ht="22.5" customHeight="1">
      <c r="A22" s="23" t="s">
        <v>437</v>
      </c>
      <c r="B22" s="27" t="s">
        <v>24</v>
      </c>
      <c r="C22" s="28"/>
      <c r="D22" s="25">
        <v>17</v>
      </c>
      <c r="E22" s="26">
        <v>1056326.1600000001</v>
      </c>
      <c r="F22" s="26"/>
    </row>
    <row r="23" spans="1:6" ht="22.5" customHeight="1">
      <c r="A23" s="23" t="s">
        <v>438</v>
      </c>
      <c r="B23" s="27" t="s">
        <v>24</v>
      </c>
      <c r="C23" s="28"/>
      <c r="D23" s="25">
        <v>18</v>
      </c>
      <c r="E23" s="26">
        <v>-2215.55</v>
      </c>
      <c r="F23" s="26"/>
    </row>
    <row r="24" spans="1:6" ht="22.5" customHeight="1">
      <c r="A24" s="23" t="s">
        <v>439</v>
      </c>
      <c r="B24" s="24"/>
      <c r="C24" s="24"/>
      <c r="D24" s="25">
        <v>19</v>
      </c>
      <c r="E24" s="37">
        <v>3799461.29</v>
      </c>
      <c r="F24" s="26"/>
    </row>
    <row r="25" spans="1:6" ht="22.5" customHeight="1">
      <c r="A25" s="23" t="s">
        <v>440</v>
      </c>
      <c r="B25" s="24"/>
      <c r="C25" s="24"/>
      <c r="D25" s="25">
        <v>20</v>
      </c>
      <c r="E25" s="37"/>
      <c r="F25" s="26"/>
    </row>
    <row r="26" spans="1:6" ht="22.5" customHeight="1">
      <c r="A26" s="23" t="s">
        <v>441</v>
      </c>
      <c r="B26" s="24" t="s">
        <v>24</v>
      </c>
      <c r="C26" s="24"/>
      <c r="D26" s="25">
        <v>21</v>
      </c>
      <c r="E26" s="26">
        <v>1104.57</v>
      </c>
      <c r="F26" s="26"/>
    </row>
    <row r="27" spans="1:8" ht="22.5" customHeight="1">
      <c r="A27" s="23" t="s">
        <v>442</v>
      </c>
      <c r="B27" s="24" t="s">
        <v>24</v>
      </c>
      <c r="C27" s="24"/>
      <c r="D27" s="25" t="s">
        <v>443</v>
      </c>
      <c r="E27" s="26">
        <v>5289113.87</v>
      </c>
      <c r="F27" s="26"/>
      <c r="G27" t="s">
        <v>444</v>
      </c>
      <c r="H27">
        <f>5289113.87+E24</f>
        <v>9088575.16</v>
      </c>
    </row>
    <row r="28" spans="1:6" ht="22.5" customHeight="1">
      <c r="A28" s="23" t="s">
        <v>445</v>
      </c>
      <c r="B28" s="24"/>
      <c r="C28" s="24"/>
      <c r="D28" s="25">
        <v>23</v>
      </c>
      <c r="E28" s="36">
        <v>0</v>
      </c>
      <c r="F28" s="26"/>
    </row>
    <row r="29" spans="1:6" ht="22.5" customHeight="1">
      <c r="A29" s="23" t="s">
        <v>446</v>
      </c>
      <c r="B29" s="24"/>
      <c r="C29" s="24"/>
      <c r="D29" s="25">
        <v>24</v>
      </c>
      <c r="E29" s="36">
        <v>0</v>
      </c>
      <c r="F29" s="26"/>
    </row>
    <row r="30" spans="1:8" ht="22.5" customHeight="1">
      <c r="A30" s="23" t="s">
        <v>447</v>
      </c>
      <c r="B30" s="24" t="s">
        <v>85</v>
      </c>
      <c r="C30" s="24"/>
      <c r="D30" s="25" t="s">
        <v>448</v>
      </c>
      <c r="E30" s="36">
        <v>1.9684677863348767</v>
      </c>
      <c r="F30" s="26"/>
      <c r="G30" t="s">
        <v>444</v>
      </c>
      <c r="H30">
        <f>H27/E7</f>
        <v>3.382526424250221</v>
      </c>
    </row>
  </sheetData>
  <sheetProtection/>
  <mergeCells count="33">
    <mergeCell ref="A1:B1"/>
    <mergeCell ref="A2:B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C1:C2"/>
    <mergeCell ref="D1:D2"/>
    <mergeCell ref="E1:E2"/>
    <mergeCell ref="F1:F2"/>
    <mergeCell ref="A3:F4"/>
  </mergeCells>
  <printOptions/>
  <pageMargins left="1.38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I14" sqref="I14"/>
    </sheetView>
  </sheetViews>
  <sheetFormatPr defaultColWidth="9.00390625" defaultRowHeight="15"/>
  <cols>
    <col min="1" max="1" width="22.140625" style="0" customWidth="1"/>
    <col min="2" max="2" width="7.7109375" style="0" customWidth="1"/>
    <col min="3" max="3" width="0.5625" style="0" customWidth="1"/>
    <col min="4" max="4" width="12.00390625" style="0" customWidth="1"/>
    <col min="5" max="5" width="13.421875" style="0" customWidth="1"/>
    <col min="6" max="7" width="11.421875" style="0" customWidth="1"/>
    <col min="8" max="8" width="10.421875" style="0" customWidth="1"/>
    <col min="9" max="9" width="12.57421875" style="0" customWidth="1"/>
    <col min="10" max="12" width="11.421875" style="0" customWidth="1"/>
    <col min="13" max="14" width="10.421875" style="0" customWidth="1"/>
    <col min="15" max="15" width="11.421875" style="0" customWidth="1"/>
    <col min="16" max="16" width="10.421875" style="0" customWidth="1"/>
    <col min="17" max="17" width="9.421875" style="0" customWidth="1"/>
    <col min="18" max="18" width="11.421875" style="0" customWidth="1"/>
    <col min="19" max="19" width="12.57421875" style="0" bestFit="1" customWidth="1"/>
    <col min="20" max="20" width="13.7109375" style="0" bestFit="1" customWidth="1"/>
  </cols>
  <sheetData>
    <row r="1" spans="1:6" ht="20.25">
      <c r="A1" s="12" t="s">
        <v>449</v>
      </c>
      <c r="B1" s="12"/>
      <c r="C1" s="13"/>
      <c r="D1" s="14"/>
      <c r="E1" s="15"/>
      <c r="F1" s="15"/>
    </row>
    <row r="2" spans="1:6" ht="20.25">
      <c r="A2" s="12"/>
      <c r="B2" s="12"/>
      <c r="C2" s="13"/>
      <c r="D2" s="14"/>
      <c r="E2" s="15"/>
      <c r="F2" s="15"/>
    </row>
    <row r="3" spans="1:18" ht="13.5" customHeight="1">
      <c r="A3" s="16" t="s">
        <v>450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4.25">
      <c r="A5" s="18" t="s">
        <v>349</v>
      </c>
      <c r="B5" s="18" t="s">
        <v>350</v>
      </c>
      <c r="C5" s="18"/>
      <c r="D5" s="19" t="s">
        <v>351</v>
      </c>
      <c r="E5" s="20" t="s">
        <v>334</v>
      </c>
      <c r="F5" s="21" t="s">
        <v>451</v>
      </c>
      <c r="G5" s="22" t="s">
        <v>452</v>
      </c>
      <c r="H5" s="22" t="s">
        <v>453</v>
      </c>
      <c r="I5" s="22" t="s">
        <v>454</v>
      </c>
      <c r="J5" s="32" t="s">
        <v>455</v>
      </c>
      <c r="K5" s="32" t="s">
        <v>456</v>
      </c>
      <c r="L5" s="32" t="s">
        <v>457</v>
      </c>
      <c r="M5" s="32" t="s">
        <v>458</v>
      </c>
      <c r="N5" s="32" t="s">
        <v>459</v>
      </c>
      <c r="O5" s="32" t="s">
        <v>460</v>
      </c>
      <c r="P5" s="32" t="s">
        <v>461</v>
      </c>
      <c r="Q5" s="32" t="s">
        <v>462</v>
      </c>
      <c r="R5" s="32" t="s">
        <v>463</v>
      </c>
    </row>
    <row r="6" spans="1:18" ht="13.5">
      <c r="A6" s="23" t="s">
        <v>419</v>
      </c>
      <c r="B6" s="24" t="s">
        <v>56</v>
      </c>
      <c r="C6" s="24"/>
      <c r="D6" s="25">
        <v>1</v>
      </c>
      <c r="E6" s="26">
        <v>2911737.58</v>
      </c>
      <c r="F6" s="26">
        <v>137899.71600000001</v>
      </c>
      <c r="G6" s="26">
        <v>138540.864</v>
      </c>
      <c r="H6" s="26">
        <v>329558.76</v>
      </c>
      <c r="I6" s="26">
        <v>439804.98925</v>
      </c>
      <c r="J6" s="26">
        <v>153473.744</v>
      </c>
      <c r="K6" s="26">
        <v>293581.136</v>
      </c>
      <c r="L6" s="26">
        <v>353259.81200000003</v>
      </c>
      <c r="M6" s="26">
        <v>265034.33</v>
      </c>
      <c r="N6" s="26">
        <v>79353.324</v>
      </c>
      <c r="O6" s="26">
        <v>347040.904</v>
      </c>
      <c r="P6" s="26">
        <v>123425.80999999998</v>
      </c>
      <c r="Q6" s="26">
        <v>86190.59000000001</v>
      </c>
      <c r="R6" s="26">
        <v>164573.60199999998</v>
      </c>
    </row>
    <row r="7" spans="1:18" ht="13.5">
      <c r="A7" s="23" t="s">
        <v>420</v>
      </c>
      <c r="B7" s="24" t="s">
        <v>56</v>
      </c>
      <c r="C7" s="24"/>
      <c r="D7" s="25">
        <v>2</v>
      </c>
      <c r="E7" s="26">
        <v>2686919.19</v>
      </c>
      <c r="F7" s="26">
        <v>125831.6943848052</v>
      </c>
      <c r="G7" s="26">
        <v>133257.21230402347</v>
      </c>
      <c r="H7" s="26">
        <v>296434.563765863</v>
      </c>
      <c r="I7" s="26">
        <v>421511.1066588779</v>
      </c>
      <c r="J7" s="26">
        <v>143259.94657943703</v>
      </c>
      <c r="K7" s="26">
        <v>274541.2056057027</v>
      </c>
      <c r="L7" s="26">
        <v>327239.000242263</v>
      </c>
      <c r="M7" s="26">
        <v>235447.73359822572</v>
      </c>
      <c r="N7" s="26">
        <v>68912.2850332817</v>
      </c>
      <c r="O7" s="26">
        <v>325575.6720916838</v>
      </c>
      <c r="P7" s="26">
        <v>108393.40541161149</v>
      </c>
      <c r="Q7" s="26">
        <v>76583.68088978755</v>
      </c>
      <c r="R7" s="26">
        <v>149931.68701938653</v>
      </c>
    </row>
    <row r="8" spans="1:18" ht="13.5">
      <c r="A8" s="23" t="s">
        <v>421</v>
      </c>
      <c r="B8" s="24" t="s">
        <v>56</v>
      </c>
      <c r="C8" s="24"/>
      <c r="D8" s="25">
        <v>3</v>
      </c>
      <c r="E8" s="26">
        <v>5040000</v>
      </c>
      <c r="F8" s="26">
        <v>360000</v>
      </c>
      <c r="G8" s="26">
        <v>360000</v>
      </c>
      <c r="H8" s="26">
        <v>900000</v>
      </c>
      <c r="I8" s="26">
        <v>540000</v>
      </c>
      <c r="J8" s="26">
        <v>180000</v>
      </c>
      <c r="K8" s="26">
        <v>360000</v>
      </c>
      <c r="L8" s="26">
        <v>720000</v>
      </c>
      <c r="M8" s="26">
        <v>360000</v>
      </c>
      <c r="N8" s="26">
        <v>108000</v>
      </c>
      <c r="O8" s="26">
        <v>432000</v>
      </c>
      <c r="P8" s="26">
        <v>180000</v>
      </c>
      <c r="Q8" s="26">
        <v>180000</v>
      </c>
      <c r="R8" s="26">
        <v>360000</v>
      </c>
    </row>
    <row r="9" spans="1:18" ht="13.5">
      <c r="A9" s="23" t="s">
        <v>422</v>
      </c>
      <c r="B9" s="27" t="s">
        <v>24</v>
      </c>
      <c r="C9" s="28"/>
      <c r="D9" s="29" t="s">
        <v>423</v>
      </c>
      <c r="E9" s="26">
        <v>4236107.83</v>
      </c>
      <c r="F9" s="26">
        <f aca="true" t="shared" si="0" ref="F9:R9">SUM(F10:F19)</f>
        <v>232681.40000000002</v>
      </c>
      <c r="G9" s="26">
        <f t="shared" si="0"/>
        <v>238062.57</v>
      </c>
      <c r="H9" s="26">
        <f t="shared" si="0"/>
        <v>460346.4</v>
      </c>
      <c r="I9" s="26">
        <f t="shared" si="0"/>
        <v>595324.49</v>
      </c>
      <c r="J9" s="26">
        <f t="shared" si="0"/>
        <v>250586.13999999998</v>
      </c>
      <c r="K9" s="26">
        <f t="shared" si="0"/>
        <v>420724.31</v>
      </c>
      <c r="L9" s="26">
        <f t="shared" si="0"/>
        <v>495030.88</v>
      </c>
      <c r="M9" s="26">
        <f t="shared" si="0"/>
        <v>367368.06</v>
      </c>
      <c r="N9" s="26">
        <f t="shared" si="0"/>
        <v>126719.23</v>
      </c>
      <c r="O9" s="26">
        <f t="shared" si="0"/>
        <v>492960.71</v>
      </c>
      <c r="P9" s="26">
        <f t="shared" si="0"/>
        <v>178780.89</v>
      </c>
      <c r="Q9" s="26">
        <f t="shared" si="0"/>
        <v>120801.38000000002</v>
      </c>
      <c r="R9" s="26">
        <f t="shared" si="0"/>
        <v>256721.37</v>
      </c>
    </row>
    <row r="10" spans="1:18" ht="13.5">
      <c r="A10" s="23" t="s">
        <v>424</v>
      </c>
      <c r="B10" s="27" t="s">
        <v>24</v>
      </c>
      <c r="C10" s="28"/>
      <c r="D10" s="25">
        <v>5</v>
      </c>
      <c r="E10" s="26">
        <v>201570.78</v>
      </c>
      <c r="F10" s="26">
        <v>9439.8</v>
      </c>
      <c r="G10" s="26">
        <v>9996.86</v>
      </c>
      <c r="H10" s="26">
        <v>22238.31</v>
      </c>
      <c r="I10" s="26">
        <v>31621.47</v>
      </c>
      <c r="J10" s="26">
        <v>10747.26</v>
      </c>
      <c r="K10" s="26">
        <v>20595.89</v>
      </c>
      <c r="L10" s="26">
        <v>24549.24</v>
      </c>
      <c r="M10" s="26">
        <v>17663.12</v>
      </c>
      <c r="N10" s="26">
        <v>5169.75</v>
      </c>
      <c r="O10" s="26">
        <v>24424.46</v>
      </c>
      <c r="P10" s="26">
        <v>8131.6</v>
      </c>
      <c r="Q10" s="26">
        <v>5745.25</v>
      </c>
      <c r="R10" s="26">
        <v>11247.77</v>
      </c>
    </row>
    <row r="11" spans="1:18" ht="13.5">
      <c r="A11" s="23" t="s">
        <v>425</v>
      </c>
      <c r="B11" s="27" t="s">
        <v>24</v>
      </c>
      <c r="C11" s="28"/>
      <c r="D11" s="25">
        <v>6</v>
      </c>
      <c r="E11" s="26">
        <v>1203425.64</v>
      </c>
      <c r="F11" s="30">
        <v>90222.75</v>
      </c>
      <c r="G11" s="30">
        <v>87946.03</v>
      </c>
      <c r="H11" s="30">
        <v>126086.4</v>
      </c>
      <c r="I11" s="30">
        <v>121466.15</v>
      </c>
      <c r="J11" s="30">
        <v>87854.82</v>
      </c>
      <c r="K11" s="30">
        <v>112087.99</v>
      </c>
      <c r="L11" s="30">
        <v>126336.25</v>
      </c>
      <c r="M11" s="30">
        <v>99120</v>
      </c>
      <c r="N11" s="30">
        <v>46550.58</v>
      </c>
      <c r="O11" s="30">
        <v>126951.98</v>
      </c>
      <c r="P11" s="30">
        <v>56426.15</v>
      </c>
      <c r="Q11" s="30">
        <v>34706.82</v>
      </c>
      <c r="R11" s="30">
        <v>87669.72</v>
      </c>
    </row>
    <row r="12" spans="1:18" ht="13.5">
      <c r="A12" s="23" t="s">
        <v>426</v>
      </c>
      <c r="B12" s="27"/>
      <c r="C12" s="28"/>
      <c r="D12" s="25">
        <v>7</v>
      </c>
      <c r="E12" s="26">
        <v>12076</v>
      </c>
      <c r="F12" s="30">
        <v>1000</v>
      </c>
      <c r="G12" s="30">
        <v>310.2</v>
      </c>
      <c r="H12" s="30">
        <v>1011.4</v>
      </c>
      <c r="I12" s="30">
        <v>0</v>
      </c>
      <c r="J12" s="30">
        <v>1680</v>
      </c>
      <c r="K12" s="30">
        <v>0</v>
      </c>
      <c r="L12" s="30">
        <v>816</v>
      </c>
      <c r="M12" s="30">
        <v>3560.2</v>
      </c>
      <c r="N12" s="30">
        <v>2698.2</v>
      </c>
      <c r="O12" s="30">
        <v>0</v>
      </c>
      <c r="P12" s="30">
        <v>500</v>
      </c>
      <c r="Q12" s="30">
        <v>0</v>
      </c>
      <c r="R12" s="30">
        <v>500</v>
      </c>
    </row>
    <row r="13" spans="1:18" ht="13.5">
      <c r="A13" s="23" t="s">
        <v>427</v>
      </c>
      <c r="B13" s="27" t="s">
        <v>24</v>
      </c>
      <c r="C13" s="28"/>
      <c r="D13" s="25">
        <v>8</v>
      </c>
      <c r="E13" s="26">
        <v>1026017.86</v>
      </c>
      <c r="F13" s="26">
        <v>48049.66</v>
      </c>
      <c r="G13" s="26">
        <v>50885.15</v>
      </c>
      <c r="H13" s="26">
        <v>113195.5</v>
      </c>
      <c r="I13" s="26">
        <v>160956.8</v>
      </c>
      <c r="J13" s="26">
        <v>54704.76</v>
      </c>
      <c r="K13" s="26">
        <v>104835.37</v>
      </c>
      <c r="L13" s="26">
        <v>124958.38</v>
      </c>
      <c r="M13" s="26">
        <v>89907.27</v>
      </c>
      <c r="N13" s="26">
        <v>26314.61</v>
      </c>
      <c r="O13" s="26">
        <v>124323.22</v>
      </c>
      <c r="P13" s="26">
        <v>41390.74</v>
      </c>
      <c r="Q13" s="26">
        <v>29243.98</v>
      </c>
      <c r="R13" s="26">
        <v>57252.42</v>
      </c>
    </row>
    <row r="14" spans="1:18" ht="13.5">
      <c r="A14" s="23" t="s">
        <v>428</v>
      </c>
      <c r="B14" s="27" t="s">
        <v>24</v>
      </c>
      <c r="C14" s="28"/>
      <c r="D14" s="25">
        <v>9</v>
      </c>
      <c r="E14" s="26">
        <v>86132.61</v>
      </c>
      <c r="F14" s="26">
        <v>4033.69</v>
      </c>
      <c r="G14" s="26">
        <v>4271.73</v>
      </c>
      <c r="H14" s="26">
        <v>9502.59</v>
      </c>
      <c r="I14" s="26">
        <v>13512.07</v>
      </c>
      <c r="J14" s="26">
        <v>4592.38</v>
      </c>
      <c r="K14" s="26">
        <v>8800.77</v>
      </c>
      <c r="L14" s="26">
        <v>10490.06</v>
      </c>
      <c r="M14" s="26">
        <v>7547.58</v>
      </c>
      <c r="N14" s="26">
        <v>2209.07</v>
      </c>
      <c r="O14" s="26">
        <v>10436.74</v>
      </c>
      <c r="P14" s="26">
        <v>3474.69</v>
      </c>
      <c r="Q14" s="26">
        <v>2454.99</v>
      </c>
      <c r="R14" s="26">
        <v>4806.25</v>
      </c>
    </row>
    <row r="15" spans="1:18" ht="13.5">
      <c r="A15" s="23" t="s">
        <v>429</v>
      </c>
      <c r="B15" s="27" t="s">
        <v>24</v>
      </c>
      <c r="C15" s="28"/>
      <c r="D15" s="25">
        <v>10</v>
      </c>
      <c r="E15" s="26">
        <v>168414.13</v>
      </c>
      <c r="F15" s="26">
        <v>7887.04</v>
      </c>
      <c r="G15" s="26">
        <v>8352.46</v>
      </c>
      <c r="H15" s="26">
        <v>18580.3</v>
      </c>
      <c r="I15" s="26">
        <v>26420.01</v>
      </c>
      <c r="J15" s="26">
        <v>8979.43</v>
      </c>
      <c r="K15" s="26">
        <v>17208.04</v>
      </c>
      <c r="L15" s="26">
        <v>20511.1</v>
      </c>
      <c r="M15" s="26">
        <v>14757.69</v>
      </c>
      <c r="N15" s="26">
        <v>4319.37</v>
      </c>
      <c r="O15" s="26">
        <v>20406.85</v>
      </c>
      <c r="P15" s="26">
        <v>6794.02</v>
      </c>
      <c r="Q15" s="26">
        <v>4800.21</v>
      </c>
      <c r="R15" s="26">
        <v>9397.61</v>
      </c>
    </row>
    <row r="16" spans="1:18" ht="13.5">
      <c r="A16" s="23" t="s">
        <v>430</v>
      </c>
      <c r="B16" s="27"/>
      <c r="C16" s="28"/>
      <c r="D16" s="25">
        <v>11</v>
      </c>
      <c r="E16" s="26">
        <v>929620.25</v>
      </c>
      <c r="F16" s="26">
        <v>43535.25</v>
      </c>
      <c r="G16" s="26">
        <v>46104.33</v>
      </c>
      <c r="H16" s="26">
        <v>102560.42</v>
      </c>
      <c r="I16" s="26">
        <v>145834.4</v>
      </c>
      <c r="J16" s="26">
        <v>49565.07</v>
      </c>
      <c r="K16" s="26">
        <v>94985.76</v>
      </c>
      <c r="L16" s="26">
        <v>113218.14</v>
      </c>
      <c r="M16" s="26">
        <v>81460.2</v>
      </c>
      <c r="N16" s="26">
        <v>23842.27</v>
      </c>
      <c r="O16" s="26">
        <v>112642.66</v>
      </c>
      <c r="P16" s="26">
        <v>37501.95</v>
      </c>
      <c r="Q16" s="26">
        <v>26496.42</v>
      </c>
      <c r="R16" s="26">
        <v>51873.38</v>
      </c>
    </row>
    <row r="17" spans="1:18" ht="13.5">
      <c r="A17" s="23" t="s">
        <v>431</v>
      </c>
      <c r="B17" s="27" t="s">
        <v>24</v>
      </c>
      <c r="C17" s="28"/>
      <c r="D17" s="25">
        <v>12</v>
      </c>
      <c r="E17" s="26">
        <v>9376.47</v>
      </c>
      <c r="F17" s="26">
        <v>439.11</v>
      </c>
      <c r="G17" s="26">
        <v>465.02</v>
      </c>
      <c r="H17" s="26">
        <v>1034.46</v>
      </c>
      <c r="I17" s="26">
        <v>1470.94</v>
      </c>
      <c r="J17" s="26">
        <v>499.93</v>
      </c>
      <c r="K17" s="26">
        <v>958.06</v>
      </c>
      <c r="L17" s="26">
        <v>1141.96</v>
      </c>
      <c r="M17" s="26">
        <v>821.64</v>
      </c>
      <c r="N17" s="26">
        <v>240.48</v>
      </c>
      <c r="O17" s="26">
        <v>1136.15</v>
      </c>
      <c r="P17" s="26">
        <v>378.26</v>
      </c>
      <c r="Q17" s="26">
        <v>267.25</v>
      </c>
      <c r="R17" s="26">
        <v>523.21</v>
      </c>
    </row>
    <row r="18" spans="1:18" ht="13.5">
      <c r="A18" s="23" t="s">
        <v>432</v>
      </c>
      <c r="B18" s="27" t="s">
        <v>24</v>
      </c>
      <c r="C18" s="28"/>
      <c r="D18" s="25">
        <v>13</v>
      </c>
      <c r="E18" s="26">
        <v>34243.37</v>
      </c>
      <c r="F18" s="26">
        <v>1603.66</v>
      </c>
      <c r="G18" s="26">
        <v>1698.29</v>
      </c>
      <c r="H18" s="26">
        <v>3777.9</v>
      </c>
      <c r="I18" s="26">
        <v>5371.94</v>
      </c>
      <c r="J18" s="26">
        <v>1825.77</v>
      </c>
      <c r="K18" s="26">
        <v>3498.88</v>
      </c>
      <c r="L18" s="26">
        <v>4170.49</v>
      </c>
      <c r="M18" s="26">
        <v>3000.66</v>
      </c>
      <c r="N18" s="26">
        <v>878.25</v>
      </c>
      <c r="O18" s="26">
        <v>4149.29</v>
      </c>
      <c r="P18" s="26">
        <v>1381.42</v>
      </c>
      <c r="Q18" s="26">
        <v>976.02</v>
      </c>
      <c r="R18" s="26">
        <v>1910.8</v>
      </c>
    </row>
    <row r="19" spans="1:18" ht="13.5">
      <c r="A19" s="23" t="s">
        <v>433</v>
      </c>
      <c r="B19" s="27" t="s">
        <v>24</v>
      </c>
      <c r="C19" s="28"/>
      <c r="D19" s="25">
        <v>14</v>
      </c>
      <c r="E19" s="26">
        <v>565230.72</v>
      </c>
      <c r="F19" s="26">
        <v>26470.44</v>
      </c>
      <c r="G19" s="26">
        <v>28032.5</v>
      </c>
      <c r="H19" s="26">
        <v>62359.12</v>
      </c>
      <c r="I19" s="26">
        <v>88670.71</v>
      </c>
      <c r="J19" s="26">
        <v>30136.72</v>
      </c>
      <c r="K19" s="26">
        <v>57753.55</v>
      </c>
      <c r="L19" s="26">
        <v>68839.26</v>
      </c>
      <c r="M19" s="26">
        <v>49529.7</v>
      </c>
      <c r="N19" s="26">
        <v>14496.65</v>
      </c>
      <c r="O19" s="26">
        <v>68489.36</v>
      </c>
      <c r="P19" s="26">
        <v>22802.06</v>
      </c>
      <c r="Q19" s="26">
        <v>16110.44</v>
      </c>
      <c r="R19" s="26">
        <v>31540.21</v>
      </c>
    </row>
    <row r="20" spans="1:18" ht="13.5">
      <c r="A20" s="23" t="s">
        <v>434</v>
      </c>
      <c r="B20" s="24" t="s">
        <v>24</v>
      </c>
      <c r="C20" s="24"/>
      <c r="D20" s="25">
        <v>15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</row>
    <row r="21" spans="1:18" ht="13.5">
      <c r="A21" s="23" t="s">
        <v>435</v>
      </c>
      <c r="B21" s="27" t="s">
        <v>24</v>
      </c>
      <c r="C21" s="28"/>
      <c r="D21" s="29" t="s">
        <v>436</v>
      </c>
      <c r="E21" s="26">
        <v>1054110.61</v>
      </c>
      <c r="F21" s="26">
        <f aca="true" t="shared" si="1" ref="F21:R21">F22+F23</f>
        <v>49365.28</v>
      </c>
      <c r="G21" s="26">
        <f t="shared" si="1"/>
        <v>52278.4</v>
      </c>
      <c r="H21" s="26">
        <f t="shared" si="1"/>
        <v>116294.83</v>
      </c>
      <c r="I21" s="26">
        <f t="shared" si="1"/>
        <v>165363.87</v>
      </c>
      <c r="J21" s="26">
        <f t="shared" si="1"/>
        <v>56202.590000000004</v>
      </c>
      <c r="K21" s="26">
        <f t="shared" si="1"/>
        <v>107705.79999999999</v>
      </c>
      <c r="L21" s="26">
        <f t="shared" si="1"/>
        <v>128379.78</v>
      </c>
      <c r="M21" s="26">
        <f t="shared" si="1"/>
        <v>92368.97</v>
      </c>
      <c r="N21" s="26">
        <f t="shared" si="1"/>
        <v>27035.12</v>
      </c>
      <c r="O21" s="26">
        <f t="shared" si="1"/>
        <v>127727.23999999999</v>
      </c>
      <c r="P21" s="26">
        <f t="shared" si="1"/>
        <v>42524.030000000006</v>
      </c>
      <c r="Q21" s="26">
        <f t="shared" si="1"/>
        <v>30044.69</v>
      </c>
      <c r="R21" s="26">
        <f t="shared" si="1"/>
        <v>58820.01</v>
      </c>
    </row>
    <row r="22" spans="1:18" ht="13.5">
      <c r="A22" s="23" t="s">
        <v>437</v>
      </c>
      <c r="B22" s="27" t="s">
        <v>24</v>
      </c>
      <c r="C22" s="28"/>
      <c r="D22" s="25">
        <v>17</v>
      </c>
      <c r="E22" s="26">
        <v>1056326.1600000001</v>
      </c>
      <c r="F22" s="26">
        <v>49469.04</v>
      </c>
      <c r="G22" s="26">
        <v>52388.28</v>
      </c>
      <c r="H22" s="26">
        <v>116539.26</v>
      </c>
      <c r="I22" s="26">
        <v>165711.43</v>
      </c>
      <c r="J22" s="26">
        <v>56320.72</v>
      </c>
      <c r="K22" s="26">
        <v>107932.18</v>
      </c>
      <c r="L22" s="26">
        <v>128649.61</v>
      </c>
      <c r="M22" s="26">
        <v>92563.11</v>
      </c>
      <c r="N22" s="26">
        <v>27091.94</v>
      </c>
      <c r="O22" s="26">
        <v>127995.7</v>
      </c>
      <c r="P22" s="26">
        <v>42613.41</v>
      </c>
      <c r="Q22" s="26">
        <v>30107.84</v>
      </c>
      <c r="R22" s="26">
        <v>58943.64</v>
      </c>
    </row>
    <row r="23" spans="1:18" ht="13.5">
      <c r="A23" s="23" t="s">
        <v>438</v>
      </c>
      <c r="B23" s="27" t="s">
        <v>24</v>
      </c>
      <c r="C23" s="28"/>
      <c r="D23" s="25">
        <v>18</v>
      </c>
      <c r="E23" s="26">
        <v>-2215.55</v>
      </c>
      <c r="F23" s="26">
        <v>-103.76</v>
      </c>
      <c r="G23" s="26">
        <v>-109.88</v>
      </c>
      <c r="H23" s="26">
        <v>-244.43</v>
      </c>
      <c r="I23" s="26">
        <v>-347.56</v>
      </c>
      <c r="J23" s="26">
        <v>-118.13</v>
      </c>
      <c r="K23" s="26">
        <v>-226.38</v>
      </c>
      <c r="L23" s="26">
        <v>-269.83</v>
      </c>
      <c r="M23" s="26">
        <v>-194.14</v>
      </c>
      <c r="N23" s="26">
        <v>-56.82</v>
      </c>
      <c r="O23" s="26">
        <v>-268.46</v>
      </c>
      <c r="P23" s="26">
        <v>-89.38</v>
      </c>
      <c r="Q23" s="26">
        <v>-63.15</v>
      </c>
      <c r="R23" s="26">
        <v>-123.63</v>
      </c>
    </row>
    <row r="24" spans="1:18" ht="13.5">
      <c r="A24" s="23" t="s">
        <v>439</v>
      </c>
      <c r="B24" s="24"/>
      <c r="C24" s="24"/>
      <c r="D24" s="25">
        <v>19</v>
      </c>
      <c r="E24" s="26">
        <v>3799461.29</v>
      </c>
      <c r="F24" s="26">
        <v>177933.39</v>
      </c>
      <c r="G24" s="26">
        <v>188433.51</v>
      </c>
      <c r="H24" s="26">
        <v>419175.86</v>
      </c>
      <c r="I24" s="26">
        <v>596041.42</v>
      </c>
      <c r="J24" s="26">
        <v>202577.96</v>
      </c>
      <c r="K24" s="26">
        <v>388217.36</v>
      </c>
      <c r="L24" s="26">
        <v>462735.13</v>
      </c>
      <c r="M24" s="26">
        <v>332936.9</v>
      </c>
      <c r="N24" s="26">
        <v>97446.01</v>
      </c>
      <c r="O24" s="26">
        <v>460383.09</v>
      </c>
      <c r="P24" s="26">
        <v>153274.63</v>
      </c>
      <c r="Q24" s="26">
        <v>108293.82</v>
      </c>
      <c r="R24" s="26">
        <v>212012.21</v>
      </c>
    </row>
    <row r="25" spans="1:18" ht="13.5">
      <c r="A25" s="23" t="s">
        <v>440</v>
      </c>
      <c r="B25" s="24"/>
      <c r="C25" s="24"/>
      <c r="D25" s="25">
        <v>20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3.5">
      <c r="A26" s="23" t="s">
        <v>441</v>
      </c>
      <c r="B26" s="24" t="s">
        <v>24</v>
      </c>
      <c r="C26" s="24"/>
      <c r="D26" s="25">
        <v>21</v>
      </c>
      <c r="E26" s="26">
        <v>1104.57</v>
      </c>
      <c r="F26" s="26">
        <v>51.73</v>
      </c>
      <c r="G26" s="26">
        <v>54.78</v>
      </c>
      <c r="H26" s="26">
        <v>121.86</v>
      </c>
      <c r="I26" s="26">
        <v>173.28</v>
      </c>
      <c r="J26" s="26">
        <v>58.89</v>
      </c>
      <c r="K26" s="26">
        <v>112.86</v>
      </c>
      <c r="L26" s="26">
        <v>134.53</v>
      </c>
      <c r="M26" s="26">
        <v>96.79</v>
      </c>
      <c r="N26" s="26">
        <v>28.33</v>
      </c>
      <c r="O26" s="26">
        <v>133.84</v>
      </c>
      <c r="P26" s="26">
        <v>44.56</v>
      </c>
      <c r="Q26" s="26">
        <v>31.48</v>
      </c>
      <c r="R26" s="26">
        <v>61.64</v>
      </c>
    </row>
    <row r="27" spans="1:18" ht="13.5">
      <c r="A27" s="23" t="s">
        <v>442</v>
      </c>
      <c r="B27" s="24" t="s">
        <v>24</v>
      </c>
      <c r="C27" s="24"/>
      <c r="D27" s="29" t="s">
        <v>443</v>
      </c>
      <c r="E27" s="26">
        <v>5289113.87</v>
      </c>
      <c r="F27" s="26">
        <f aca="true" t="shared" si="2" ref="F27:R27">F9+F20+F21-F26</f>
        <v>281994.95000000007</v>
      </c>
      <c r="G27" s="26">
        <f t="shared" si="2"/>
        <v>290286.19</v>
      </c>
      <c r="H27" s="26">
        <f t="shared" si="2"/>
        <v>576519.37</v>
      </c>
      <c r="I27" s="26">
        <f t="shared" si="2"/>
        <v>760515.08</v>
      </c>
      <c r="J27" s="26">
        <f t="shared" si="2"/>
        <v>306729.83999999997</v>
      </c>
      <c r="K27" s="26">
        <f t="shared" si="2"/>
        <v>528317.25</v>
      </c>
      <c r="L27" s="26">
        <f t="shared" si="2"/>
        <v>623276.13</v>
      </c>
      <c r="M27" s="26">
        <f t="shared" si="2"/>
        <v>459640.24000000005</v>
      </c>
      <c r="N27" s="26">
        <f t="shared" si="2"/>
        <v>153726.02000000002</v>
      </c>
      <c r="O27" s="26">
        <f t="shared" si="2"/>
        <v>620554.11</v>
      </c>
      <c r="P27" s="26">
        <f t="shared" si="2"/>
        <v>221260.36000000002</v>
      </c>
      <c r="Q27" s="26">
        <f t="shared" si="2"/>
        <v>150814.59</v>
      </c>
      <c r="R27" s="26">
        <f t="shared" si="2"/>
        <v>315479.74</v>
      </c>
    </row>
    <row r="28" spans="1:18" ht="13.5">
      <c r="A28" s="23" t="s">
        <v>445</v>
      </c>
      <c r="B28" s="24"/>
      <c r="C28" s="24"/>
      <c r="D28" s="25">
        <v>23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</row>
    <row r="29" spans="1:18" ht="13.5">
      <c r="A29" s="23" t="s">
        <v>446</v>
      </c>
      <c r="B29" s="24"/>
      <c r="C29" s="24"/>
      <c r="D29" s="25">
        <v>24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</row>
    <row r="30" spans="1:18" ht="13.5">
      <c r="A30" s="23" t="s">
        <v>447</v>
      </c>
      <c r="B30" s="24" t="s">
        <v>85</v>
      </c>
      <c r="C30" s="24"/>
      <c r="D30" s="25" t="s">
        <v>448</v>
      </c>
      <c r="E30" s="31">
        <v>1.9684677863348767</v>
      </c>
      <c r="F30" s="31">
        <f>F27/F7</f>
        <v>2.2410486593118017</v>
      </c>
      <c r="G30" s="31">
        <f aca="true" t="shared" si="3" ref="G30:R30">G27/G7</f>
        <v>2.1783900847161526</v>
      </c>
      <c r="H30" s="31">
        <f t="shared" si="3"/>
        <v>1.9448453064176423</v>
      </c>
      <c r="I30" s="31">
        <f t="shared" si="3"/>
        <v>1.8042586968306684</v>
      </c>
      <c r="J30" s="31">
        <f t="shared" si="3"/>
        <v>2.1410718580012844</v>
      </c>
      <c r="K30" s="31">
        <f t="shared" si="3"/>
        <v>1.924364136284779</v>
      </c>
      <c r="L30" s="31">
        <f t="shared" si="3"/>
        <v>1.9046511251365927</v>
      </c>
      <c r="M30" s="31">
        <f t="shared" si="3"/>
        <v>1.9521964937846563</v>
      </c>
      <c r="N30" s="31">
        <f t="shared" si="3"/>
        <v>2.2307491316788712</v>
      </c>
      <c r="O30" s="31">
        <f t="shared" si="3"/>
        <v>1.9060211287078255</v>
      </c>
      <c r="P30" s="31">
        <f t="shared" si="3"/>
        <v>2.0412714146196373</v>
      </c>
      <c r="Q30" s="31">
        <f t="shared" si="3"/>
        <v>1.9692784186886891</v>
      </c>
      <c r="R30" s="31">
        <f t="shared" si="3"/>
        <v>2.104156541366787</v>
      </c>
    </row>
  </sheetData>
  <sheetProtection/>
  <mergeCells count="33">
    <mergeCell ref="A1:B1"/>
    <mergeCell ref="A2:B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C1:C2"/>
    <mergeCell ref="D1:D2"/>
    <mergeCell ref="E1:E2"/>
    <mergeCell ref="F1:F2"/>
    <mergeCell ref="A3:R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28" sqref="G28"/>
    </sheetView>
  </sheetViews>
  <sheetFormatPr defaultColWidth="9.00390625" defaultRowHeight="15"/>
  <cols>
    <col min="2" max="2" width="13.8515625" style="0" customWidth="1"/>
    <col min="3" max="3" width="13.421875" style="0" customWidth="1"/>
    <col min="4" max="4" width="26.7109375" style="0" customWidth="1"/>
    <col min="5" max="5" width="13.421875" style="0" customWidth="1"/>
    <col min="6" max="6" width="10.140625" style="0" customWidth="1"/>
    <col min="7" max="7" width="13.421875" style="0" customWidth="1"/>
    <col min="8" max="8" width="20.140625" style="0" customWidth="1"/>
    <col min="9" max="10" width="13.421875" style="0" customWidth="1"/>
  </cols>
  <sheetData>
    <row r="1" ht="26.25" customHeight="1">
      <c r="A1" s="1" t="s">
        <v>464</v>
      </c>
    </row>
    <row r="2" spans="1:10" ht="33" customHeight="1">
      <c r="A2" s="2" t="s">
        <v>465</v>
      </c>
      <c r="B2" s="2"/>
      <c r="C2" s="2"/>
      <c r="D2" s="2"/>
      <c r="E2" s="2"/>
      <c r="F2" s="2"/>
      <c r="G2" s="2"/>
      <c r="H2" s="2"/>
      <c r="I2" s="2"/>
      <c r="J2" s="2"/>
    </row>
    <row r="3" spans="1:10" ht="24" customHeight="1">
      <c r="A3" s="3" t="s">
        <v>93</v>
      </c>
      <c r="B3" s="3" t="s">
        <v>466</v>
      </c>
      <c r="C3" s="3" t="s">
        <v>467</v>
      </c>
      <c r="D3" s="3" t="s">
        <v>468</v>
      </c>
      <c r="E3" s="3" t="s">
        <v>469</v>
      </c>
      <c r="F3" s="3" t="s">
        <v>470</v>
      </c>
      <c r="G3" s="3" t="s">
        <v>471</v>
      </c>
      <c r="H3" s="3" t="s">
        <v>472</v>
      </c>
      <c r="I3" s="10" t="s">
        <v>473</v>
      </c>
      <c r="J3" s="10"/>
    </row>
    <row r="4" spans="1:10" ht="24" customHeight="1">
      <c r="A4" s="3"/>
      <c r="B4" s="3"/>
      <c r="C4" s="3"/>
      <c r="D4" s="3"/>
      <c r="E4" s="3"/>
      <c r="F4" s="3"/>
      <c r="G4" s="3"/>
      <c r="H4" s="3"/>
      <c r="I4" s="3" t="s">
        <v>474</v>
      </c>
      <c r="J4" s="3" t="s">
        <v>475</v>
      </c>
    </row>
    <row r="5" spans="1:10" ht="24" customHeight="1">
      <c r="A5" s="4">
        <v>1</v>
      </c>
      <c r="B5" s="4" t="s">
        <v>461</v>
      </c>
      <c r="C5" s="4" t="s">
        <v>476</v>
      </c>
      <c r="D5" s="4" t="s">
        <v>477</v>
      </c>
      <c r="E5" s="5">
        <v>43971</v>
      </c>
      <c r="F5" s="5">
        <v>44201</v>
      </c>
      <c r="G5" s="4">
        <v>1</v>
      </c>
      <c r="H5" s="6">
        <f>VLOOKUP(B5,'[1]Sheet1'!$B$33:$D$45,3,0)</f>
        <v>500</v>
      </c>
      <c r="I5" s="6">
        <v>595.49</v>
      </c>
      <c r="J5" s="6">
        <v>596.22</v>
      </c>
    </row>
    <row r="6" spans="1:10" ht="24" customHeight="1">
      <c r="A6" s="4">
        <v>2</v>
      </c>
      <c r="B6" s="4" t="s">
        <v>451</v>
      </c>
      <c r="C6" s="4" t="s">
        <v>476</v>
      </c>
      <c r="D6" s="4" t="s">
        <v>478</v>
      </c>
      <c r="E6" s="5">
        <v>43971</v>
      </c>
      <c r="F6" s="5">
        <v>44201</v>
      </c>
      <c r="G6" s="4">
        <v>2</v>
      </c>
      <c r="H6" s="6">
        <f>VLOOKUP(B6,'[1]Sheet1'!$B$33:$D$45,3,0)</f>
        <v>1000</v>
      </c>
      <c r="I6" s="6">
        <v>703.42</v>
      </c>
      <c r="J6" s="6">
        <v>704.87</v>
      </c>
    </row>
    <row r="7" spans="1:10" ht="24" customHeight="1">
      <c r="A7" s="4">
        <v>3</v>
      </c>
      <c r="B7" s="4" t="s">
        <v>452</v>
      </c>
      <c r="C7" s="4" t="s">
        <v>476</v>
      </c>
      <c r="D7" s="4" t="s">
        <v>479</v>
      </c>
      <c r="E7" s="5">
        <v>43971</v>
      </c>
      <c r="F7" s="5">
        <v>44201</v>
      </c>
      <c r="G7" s="4">
        <v>2</v>
      </c>
      <c r="H7" s="6">
        <f>VLOOKUP(B7,'[1]Sheet1'!$B$33:$D$45,3,0)</f>
        <v>1000</v>
      </c>
      <c r="I7" s="6">
        <v>755.03</v>
      </c>
      <c r="J7" s="6">
        <v>757.4</v>
      </c>
    </row>
    <row r="8" spans="1:10" ht="24" customHeight="1">
      <c r="A8" s="4">
        <v>4</v>
      </c>
      <c r="B8" s="4" t="s">
        <v>462</v>
      </c>
      <c r="C8" s="4" t="s">
        <v>476</v>
      </c>
      <c r="D8" s="4" t="s">
        <v>480</v>
      </c>
      <c r="E8" s="5">
        <v>43971</v>
      </c>
      <c r="F8" s="5">
        <v>44201</v>
      </c>
      <c r="G8" s="4">
        <v>1</v>
      </c>
      <c r="H8" s="6">
        <f>VLOOKUP(B8,'[1]Sheet1'!$B$33:$D$45,3,0)</f>
        <v>500</v>
      </c>
      <c r="I8" s="6">
        <v>506.3</v>
      </c>
      <c r="J8" s="6">
        <v>507.03</v>
      </c>
    </row>
    <row r="9" spans="1:10" ht="24" customHeight="1">
      <c r="A9" s="4">
        <v>5</v>
      </c>
      <c r="B9" s="4" t="s">
        <v>463</v>
      </c>
      <c r="C9" s="4" t="s">
        <v>476</v>
      </c>
      <c r="D9" s="4" t="s">
        <v>481</v>
      </c>
      <c r="E9" s="5">
        <v>43971</v>
      </c>
      <c r="F9" s="5">
        <v>44201</v>
      </c>
      <c r="G9" s="4">
        <v>2</v>
      </c>
      <c r="H9" s="6">
        <f>VLOOKUP(B9,'[1]Sheet1'!$B$33:$D$45,3,0)</f>
        <v>1000</v>
      </c>
      <c r="I9" s="6">
        <v>965.08</v>
      </c>
      <c r="J9" s="6">
        <v>966.53</v>
      </c>
    </row>
    <row r="10" spans="1:10" ht="24" customHeight="1">
      <c r="A10" s="4">
        <v>6</v>
      </c>
      <c r="B10" s="4" t="s">
        <v>453</v>
      </c>
      <c r="C10" s="4" t="s">
        <v>476</v>
      </c>
      <c r="D10" s="4" t="s">
        <v>482</v>
      </c>
      <c r="E10" s="5">
        <v>43971</v>
      </c>
      <c r="F10" s="5">
        <v>44201</v>
      </c>
      <c r="G10" s="4">
        <v>3</v>
      </c>
      <c r="H10" s="6">
        <f>VLOOKUP(B10,'[1]Sheet1'!$B$33:$D$45,3,0)</f>
        <v>2500</v>
      </c>
      <c r="I10" s="6">
        <v>1246.72</v>
      </c>
      <c r="J10" s="6">
        <v>1252.25</v>
      </c>
    </row>
    <row r="11" spans="1:10" ht="24" customHeight="1">
      <c r="A11" s="4">
        <v>7</v>
      </c>
      <c r="B11" s="4" t="s">
        <v>454</v>
      </c>
      <c r="C11" s="4" t="s">
        <v>476</v>
      </c>
      <c r="D11" s="4" t="s">
        <v>483</v>
      </c>
      <c r="E11" s="5">
        <v>43971</v>
      </c>
      <c r="F11" s="5">
        <v>44201</v>
      </c>
      <c r="G11" s="4">
        <v>2</v>
      </c>
      <c r="H11" s="6">
        <f>VLOOKUP(B11,'[1]Sheet1'!$B$33:$D$45,3,0)</f>
        <v>1500</v>
      </c>
      <c r="I11" s="6">
        <v>898.02</v>
      </c>
      <c r="J11" s="6">
        <v>900.19</v>
      </c>
    </row>
    <row r="12" spans="1:10" ht="24" customHeight="1">
      <c r="A12" s="4">
        <v>8</v>
      </c>
      <c r="B12" s="4" t="s">
        <v>455</v>
      </c>
      <c r="C12" s="4" t="s">
        <v>476</v>
      </c>
      <c r="D12" s="4" t="s">
        <v>484</v>
      </c>
      <c r="E12" s="5">
        <v>43971</v>
      </c>
      <c r="F12" s="5">
        <v>44201</v>
      </c>
      <c r="G12" s="4">
        <v>1</v>
      </c>
      <c r="H12" s="6">
        <f>VLOOKUP(B12,'[1]Sheet1'!$B$33:$D$45,3,0)</f>
        <v>500</v>
      </c>
      <c r="I12" s="6">
        <v>1313.38</v>
      </c>
      <c r="J12" s="6">
        <v>1245.08</v>
      </c>
    </row>
    <row r="13" spans="1:10" ht="24" customHeight="1">
      <c r="A13" s="4">
        <v>9</v>
      </c>
      <c r="B13" s="4" t="s">
        <v>460</v>
      </c>
      <c r="C13" s="4" t="s">
        <v>476</v>
      </c>
      <c r="D13" s="4" t="s">
        <v>485</v>
      </c>
      <c r="E13" s="5">
        <v>43971</v>
      </c>
      <c r="F13" s="5">
        <v>44201</v>
      </c>
      <c r="G13" s="4">
        <v>2</v>
      </c>
      <c r="H13" s="6">
        <f>VLOOKUP(B13,'[1]Sheet1'!$B$33:$D$45,3,0)</f>
        <v>1200</v>
      </c>
      <c r="I13" s="6">
        <v>829.18</v>
      </c>
      <c r="J13" s="6">
        <v>830.92</v>
      </c>
    </row>
    <row r="14" spans="1:10" ht="24" customHeight="1">
      <c r="A14" s="4">
        <v>10</v>
      </c>
      <c r="B14" s="4" t="s">
        <v>458</v>
      </c>
      <c r="C14" s="4" t="s">
        <v>476</v>
      </c>
      <c r="D14" s="4" t="s">
        <v>486</v>
      </c>
      <c r="E14" s="5">
        <v>43971</v>
      </c>
      <c r="F14" s="5">
        <v>44201</v>
      </c>
      <c r="G14" s="4">
        <v>2</v>
      </c>
      <c r="H14" s="6">
        <f>VLOOKUP(B14,'[1]Sheet1'!$B$33:$D$45,3,0)</f>
        <v>1000</v>
      </c>
      <c r="I14" s="6">
        <v>772.35</v>
      </c>
      <c r="J14" s="6">
        <v>773.8</v>
      </c>
    </row>
    <row r="15" spans="1:10" ht="24" customHeight="1">
      <c r="A15" s="4">
        <v>11</v>
      </c>
      <c r="B15" s="4" t="s">
        <v>456</v>
      </c>
      <c r="C15" s="4" t="s">
        <v>476</v>
      </c>
      <c r="D15" s="4" t="s">
        <v>487</v>
      </c>
      <c r="E15" s="5">
        <v>43971</v>
      </c>
      <c r="F15" s="5">
        <v>44201</v>
      </c>
      <c r="G15" s="4">
        <v>2</v>
      </c>
      <c r="H15" s="6">
        <f>VLOOKUP(B15,'[1]Sheet1'!$B$33:$D$45,3,0)</f>
        <v>1000</v>
      </c>
      <c r="I15" s="6">
        <v>735.24</v>
      </c>
      <c r="J15" s="6">
        <v>736.69</v>
      </c>
    </row>
    <row r="16" spans="1:10" ht="24" customHeight="1">
      <c r="A16" s="4">
        <v>12</v>
      </c>
      <c r="B16" s="4" t="s">
        <v>457</v>
      </c>
      <c r="C16" s="4" t="s">
        <v>476</v>
      </c>
      <c r="D16" s="4" t="s">
        <v>488</v>
      </c>
      <c r="E16" s="5">
        <v>43971</v>
      </c>
      <c r="F16" s="5">
        <v>44201</v>
      </c>
      <c r="G16" s="4">
        <v>2</v>
      </c>
      <c r="H16" s="6">
        <f>VLOOKUP(B16,'[1]Sheet1'!$B$33:$D$45,3,0)</f>
        <v>2000</v>
      </c>
      <c r="I16" s="6">
        <v>1019.44</v>
      </c>
      <c r="J16" s="6">
        <v>1022.34</v>
      </c>
    </row>
    <row r="17" spans="1:10" ht="24" customHeight="1">
      <c r="A17" s="4">
        <v>13</v>
      </c>
      <c r="B17" s="4" t="s">
        <v>489</v>
      </c>
      <c r="C17" s="4" t="s">
        <v>476</v>
      </c>
      <c r="D17" s="4" t="s">
        <v>490</v>
      </c>
      <c r="E17" s="5">
        <v>43971</v>
      </c>
      <c r="F17" s="5">
        <v>44201</v>
      </c>
      <c r="G17" s="4">
        <v>1</v>
      </c>
      <c r="H17" s="6">
        <v>300</v>
      </c>
      <c r="I17" s="6">
        <v>462.31</v>
      </c>
      <c r="J17" s="6">
        <v>462.75</v>
      </c>
    </row>
    <row r="18" spans="1:10" ht="24" customHeight="1">
      <c r="A18" s="7" t="s">
        <v>491</v>
      </c>
      <c r="B18" s="7"/>
      <c r="C18" s="7"/>
      <c r="D18" s="7"/>
      <c r="E18" s="8"/>
      <c r="F18" s="8"/>
      <c r="G18" s="8">
        <v>23</v>
      </c>
      <c r="H18" s="9">
        <f aca="true" t="shared" si="0" ref="H18:J18">SUM(H5:H17)</f>
        <v>14000</v>
      </c>
      <c r="I18" s="11">
        <f t="shared" si="0"/>
        <v>10801.96</v>
      </c>
      <c r="J18" s="11">
        <f t="shared" si="0"/>
        <v>10756.07</v>
      </c>
    </row>
  </sheetData>
  <sheetProtection/>
  <mergeCells count="11">
    <mergeCell ref="A2:J2"/>
    <mergeCell ref="I3:J3"/>
    <mergeCell ref="A18:D18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王卫东</dc:creator>
  <cp:keywords/>
  <dc:description/>
  <cp:lastModifiedBy>朱媛 石首</cp:lastModifiedBy>
  <cp:lastPrinted>2022-11-01T02:28:51Z</cp:lastPrinted>
  <dcterms:created xsi:type="dcterms:W3CDTF">2020-05-12T09:03:00Z</dcterms:created>
  <dcterms:modified xsi:type="dcterms:W3CDTF">2022-11-15T02:57:25Z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8D7BBB4CF3664EBD863A7A80C408354D</vt:lpwstr>
  </property>
  <property fmtid="{D5CDD505-2E9C-101B-9397-08002B2CF9AE}" pid="5" name="KSOReadingLayo">
    <vt:bool>true</vt:bool>
  </property>
</Properties>
</file>